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1700" activeTab="0"/>
  </bookViews>
  <sheets>
    <sheet name="베이직_22.1.1" sheetId="1" r:id="rId1"/>
    <sheet name="베이직_21.1.1" sheetId="2" r:id="rId2"/>
    <sheet name="베이직_20.7.1" sheetId="3" r:id="rId3"/>
    <sheet name="베이직" sheetId="4" r:id="rId4"/>
    <sheet name="베스트" sheetId="5" r:id="rId5"/>
  </sheets>
  <definedNames>
    <definedName name="_xlnm.Print_Area" localSheetId="2">'베이직_20.7.1'!$A$1:$R$22</definedName>
    <definedName name="_xlnm.Print_Area" localSheetId="1">'베이직_21.1.1'!$A$1:$S$24</definedName>
    <definedName name="_xlnm.Print_Area" localSheetId="0">'베이직_22.1.1'!$A$1:$S$24</definedName>
  </definedNames>
  <calcPr fullCalcOnLoad="1"/>
</workbook>
</file>

<file path=xl/sharedStrings.xml><?xml version="1.0" encoding="utf-8"?>
<sst xmlns="http://schemas.openxmlformats.org/spreadsheetml/2006/main" count="350" uniqueCount="131">
  <si>
    <t>C-가형</t>
  </si>
  <si>
    <t>기본</t>
  </si>
  <si>
    <t>둘째아</t>
  </si>
  <si>
    <t>첫째아</t>
  </si>
  <si>
    <t>셋째아</t>
  </si>
  <si>
    <t>A-라-①형</t>
  </si>
  <si>
    <t>A-가-②형</t>
  </si>
  <si>
    <t>A-라-②형</t>
  </si>
  <si>
    <t>A-가-③형</t>
  </si>
  <si>
    <t>A-라-③형</t>
  </si>
  <si>
    <t>A-가-①형</t>
  </si>
  <si>
    <t>단축</t>
  </si>
  <si>
    <t>표준</t>
  </si>
  <si>
    <t>연장</t>
  </si>
  <si>
    <t>B-가-①형</t>
  </si>
  <si>
    <t>B-라-①형</t>
  </si>
  <si>
    <t>B-가-②형</t>
  </si>
  <si>
    <t>B-라-②형</t>
  </si>
  <si>
    <t>서비스 기간</t>
  </si>
  <si>
    <t>A-통합-①형</t>
  </si>
  <si>
    <t>A-통합-②형</t>
  </si>
  <si>
    <t>A-통합-③형</t>
  </si>
  <si>
    <t>C-통합형</t>
  </si>
  <si>
    <t>B-통합-①형</t>
  </si>
  <si>
    <t>B-통합-②형</t>
  </si>
  <si>
    <t>c-라형</t>
  </si>
  <si>
    <t>삼태아 이상,
중증장애산모</t>
  </si>
  <si>
    <t>소득유형</t>
  </si>
  <si>
    <t>단
태
아</t>
  </si>
  <si>
    <t>쌍
생
아</t>
  </si>
  <si>
    <t>구분</t>
  </si>
  <si>
    <t>셋째아
 이상</t>
  </si>
  <si>
    <r>
      <t>(단위</t>
    </r>
    <r>
      <rPr>
        <sz val="11"/>
        <color theme="1"/>
        <rFont val="Calibri"/>
        <family val="3"/>
      </rPr>
      <t xml:space="preserve"> 천원)</t>
    </r>
  </si>
  <si>
    <t>본인부담금</t>
  </si>
  <si>
    <t>연장</t>
  </si>
  <si>
    <t>서비스 가격</t>
  </si>
  <si>
    <t>단축</t>
  </si>
  <si>
    <t>정부지원금</t>
  </si>
  <si>
    <t>제공 기관명</t>
  </si>
  <si>
    <t>전화번호</t>
  </si>
  <si>
    <t>에스엠 천사</t>
  </si>
  <si>
    <t>254-1254</t>
  </si>
  <si>
    <r>
      <t>전주여자기독교 청년회</t>
    </r>
    <r>
      <rPr>
        <sz val="12"/>
        <color indexed="8"/>
        <rFont val="함초롬바탕"/>
        <family val="1"/>
      </rPr>
      <t>(YWCA)</t>
    </r>
  </si>
  <si>
    <t>231-2349</t>
  </si>
  <si>
    <t>해피케어</t>
  </si>
  <si>
    <t>254-3581</t>
  </si>
  <si>
    <r>
      <t>(</t>
    </r>
    <r>
      <rPr>
        <sz val="12"/>
        <color indexed="8"/>
        <rFont val="맑은 고딕"/>
        <family val="3"/>
      </rPr>
      <t>유</t>
    </r>
    <r>
      <rPr>
        <sz val="12"/>
        <color indexed="8"/>
        <rFont val="함초롬바탕"/>
        <family val="1"/>
      </rPr>
      <t>)</t>
    </r>
    <r>
      <rPr>
        <sz val="12"/>
        <color indexed="8"/>
        <rFont val="맑은 고딕"/>
        <family val="3"/>
      </rPr>
      <t>도우누리 전주온케어</t>
    </r>
  </si>
  <si>
    <t>287-9771</t>
  </si>
  <si>
    <t>마터피아 전주</t>
  </si>
  <si>
    <t xml:space="preserve">276-8030 </t>
  </si>
  <si>
    <t>미소피아</t>
  </si>
  <si>
    <t>287-8277</t>
  </si>
  <si>
    <t>산모피아 전북지점</t>
  </si>
  <si>
    <t>241-3570</t>
  </si>
  <si>
    <t>참사랑어머니회</t>
  </si>
  <si>
    <t>252-0824</t>
  </si>
  <si>
    <t>닥터맘 전북지사</t>
  </si>
  <si>
    <t>221-1577</t>
  </si>
  <si>
    <t>바우처 베스트맘</t>
  </si>
  <si>
    <t>229-9242</t>
  </si>
  <si>
    <t>친정맘</t>
  </si>
  <si>
    <t>227-4769</t>
  </si>
  <si>
    <t xml:space="preserve">  </t>
  </si>
  <si>
    <t>2019년 서비스 가격표(전주시)</t>
  </si>
  <si>
    <t>구분</t>
  </si>
  <si>
    <t>서비스 기간</t>
  </si>
  <si>
    <t>서비스 가격</t>
  </si>
  <si>
    <t>정부지원금</t>
  </si>
  <si>
    <t>본인부담금</t>
  </si>
  <si>
    <t>단축</t>
  </si>
  <si>
    <t>표준</t>
  </si>
  <si>
    <t>연장</t>
  </si>
  <si>
    <t>단태아</t>
  </si>
  <si>
    <t>첫째아</t>
  </si>
  <si>
    <t>A-가-➀형</t>
  </si>
  <si>
    <t>자격확인</t>
  </si>
  <si>
    <t>A-통합-➀형</t>
  </si>
  <si>
    <t>100% 이하</t>
  </si>
  <si>
    <t>A-라-➀형</t>
  </si>
  <si>
    <t>100% 초과(예외지원)</t>
  </si>
  <si>
    <t>둘째아</t>
  </si>
  <si>
    <t>A-가-➁형</t>
  </si>
  <si>
    <t>A-통합-➁형</t>
  </si>
  <si>
    <t>A-라-➁형</t>
  </si>
  <si>
    <t>셋째아</t>
  </si>
  <si>
    <t>이상</t>
  </si>
  <si>
    <t>A-가-➂형</t>
  </si>
  <si>
    <t>A-통합-➂형</t>
  </si>
  <si>
    <t>A-라-➂형</t>
  </si>
  <si>
    <t>인력</t>
  </si>
  <si>
    <t>1명</t>
  </si>
  <si>
    <t>B-가-➀형</t>
  </si>
  <si>
    <t>B-통합-➀형</t>
  </si>
  <si>
    <t>B-라-➀형</t>
  </si>
  <si>
    <t>2명</t>
  </si>
  <si>
    <t>B-가-➁형</t>
  </si>
  <si>
    <t>B-통합-➁형</t>
  </si>
  <si>
    <t>B-라-➁형</t>
  </si>
  <si>
    <t>C-통합형</t>
  </si>
  <si>
    <t>C-라형</t>
  </si>
  <si>
    <t>100~120% 초과(예외지원)</t>
  </si>
  <si>
    <t>90%환급금</t>
  </si>
  <si>
    <t>쌍태아(중증+단태아)</t>
  </si>
  <si>
    <t>삼태아 이상(중증+쌍태아 이상)</t>
  </si>
  <si>
    <t>표준</t>
  </si>
  <si>
    <t>2020년 산모신생아 건강관리사 서비스 본인부담금 및 90%환급금 안내</t>
  </si>
  <si>
    <t>2020.7.1.  산모신생아 건강관리사 서비스 본인부담금 및 90%환급금 안내</t>
  </si>
  <si>
    <t>120% 이하</t>
  </si>
  <si>
    <t>120~140%
(예외지원)</t>
  </si>
  <si>
    <t>120% 초과
(예외지원)</t>
  </si>
  <si>
    <t>구 분</t>
  </si>
  <si>
    <t>서비스 기간(일)</t>
  </si>
  <si>
    <t>서비스 가격 (천원)</t>
  </si>
  <si>
    <t>정부지원금(천원)</t>
  </si>
  <si>
    <t>120% 이하</t>
  </si>
  <si>
    <t>셋째아
이상</t>
  </si>
  <si>
    <t>인력
1명</t>
  </si>
  <si>
    <t>인력
2명</t>
  </si>
  <si>
    <t>첫째아</t>
  </si>
  <si>
    <t>둘째아</t>
  </si>
  <si>
    <t>120% 초과 
(예외지원)</t>
  </si>
  <si>
    <t>(단위 천원)</t>
  </si>
  <si>
    <t>셋째아
이상</t>
  </si>
  <si>
    <t>2021.1.1.  산모신생아 건강관리사 서비스 본인부담금 및 90%환급금 안내</t>
  </si>
  <si>
    <t>삼태아
이상
(중증장애+쌍태아)</t>
  </si>
  <si>
    <t>쌍생아
(중증장애+단태아)</t>
  </si>
  <si>
    <t>* 서비스 가격은 실제 서비스 이용개시일 기준 적용이 원칙</t>
  </si>
  <si>
    <t>* 이용자는 서비스가격에서 정부지원금을 뺀 차액을 자기부담(부가가치세 포함 금액)</t>
  </si>
  <si>
    <t>2022.1.1.  산모신생아 건강관리사 서비스 본인부담금 및 90%환급금 안내</t>
  </si>
  <si>
    <t>150% 초과 
(예외지원)</t>
  </si>
  <si>
    <t>150% 이하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</si>
</sst>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[$-412]yyyy&quot;년&quot;\ m&quot;월&quot;\ d&quot;일&quot;\ dddd"/>
    <numFmt numFmtId="179" formatCode="[$-412]AM/PM\ h:mm:ss"/>
    <numFmt numFmtId="180" formatCode="000\-000"/>
    <numFmt numFmtId="181" formatCode="&quot;₩&quot;#,##0_);[Red]\(&quot;₩&quot;#,##0\)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Arial"/>
      <family val="2"/>
    </font>
    <font>
      <sz val="8"/>
      <name val="맑은 고딕"/>
      <family val="3"/>
    </font>
    <font>
      <sz val="12"/>
      <color indexed="8"/>
      <name val="돋움"/>
      <family val="3"/>
    </font>
    <font>
      <sz val="12"/>
      <color indexed="8"/>
      <name val="Arial"/>
      <family val="2"/>
    </font>
    <font>
      <sz val="12"/>
      <color indexed="8"/>
      <name val="함초롬바탕"/>
      <family val="1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2"/>
      <color indexed="8"/>
      <name val="-윤고딕310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color indexed="12"/>
      <name val="맑은 고딕"/>
      <family val="3"/>
    </font>
    <font>
      <sz val="12"/>
      <color indexed="10"/>
      <name val="맑은 고딕"/>
      <family val="3"/>
    </font>
    <font>
      <b/>
      <sz val="18"/>
      <color indexed="8"/>
      <name val="HY견고딕"/>
      <family val="1"/>
    </font>
    <font>
      <sz val="10"/>
      <name val="맑은 고딕"/>
      <family val="3"/>
    </font>
    <font>
      <sz val="12"/>
      <name val="맑은 고딕"/>
      <family val="3"/>
    </font>
    <font>
      <b/>
      <sz val="20"/>
      <color indexed="8"/>
      <name val="HY견고딕"/>
      <family val="1"/>
    </font>
    <font>
      <b/>
      <sz val="12"/>
      <color indexed="12"/>
      <name val="맑은 고딕"/>
      <family val="3"/>
    </font>
    <font>
      <b/>
      <sz val="13"/>
      <color indexed="8"/>
      <name val="맑은 고딕"/>
      <family val="3"/>
    </font>
    <font>
      <b/>
      <sz val="13"/>
      <color indexed="10"/>
      <name val="맑은 고딕"/>
      <family val="3"/>
    </font>
    <font>
      <b/>
      <sz val="13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2"/>
      <color theme="1"/>
      <name val="-윤고딕310"/>
      <family val="3"/>
    </font>
    <font>
      <sz val="12"/>
      <color rgb="FF000000"/>
      <name val="함초롬바탕"/>
      <family val="1"/>
    </font>
    <font>
      <b/>
      <sz val="10"/>
      <color theme="1"/>
      <name val="Calibri"/>
      <family val="3"/>
    </font>
    <font>
      <b/>
      <sz val="10"/>
      <color indexed="8"/>
      <name val="Cambria"/>
      <family val="3"/>
    </font>
    <font>
      <b/>
      <sz val="11"/>
      <color indexed="8"/>
      <name val="Cambria"/>
      <family val="3"/>
    </font>
    <font>
      <b/>
      <sz val="12"/>
      <color rgb="FF000000"/>
      <name val="Calibri"/>
      <family val="3"/>
    </font>
    <font>
      <sz val="12"/>
      <color rgb="FF000000"/>
      <name val="맑은 고딕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sz val="12"/>
      <color rgb="FF0000FF"/>
      <name val="Calibri"/>
      <family val="3"/>
    </font>
    <font>
      <sz val="12"/>
      <color rgb="FFFF0000"/>
      <name val="Calibri"/>
      <family val="3"/>
    </font>
    <font>
      <b/>
      <sz val="12"/>
      <color theme="1"/>
      <name val="Calibri"/>
      <family val="3"/>
    </font>
    <font>
      <b/>
      <sz val="12"/>
      <color rgb="FF0000FF"/>
      <name val="Calibri"/>
      <family val="3"/>
    </font>
    <font>
      <b/>
      <sz val="13"/>
      <color rgb="FF000000"/>
      <name val="Calibri"/>
      <family val="3"/>
    </font>
    <font>
      <b/>
      <sz val="13"/>
      <color rgb="FFFF0000"/>
      <name val="Calibri"/>
      <family val="3"/>
    </font>
    <font>
      <b/>
      <sz val="13"/>
      <color rgb="FF0000FF"/>
      <name val="Calibri"/>
      <family val="3"/>
    </font>
    <font>
      <b/>
      <sz val="18"/>
      <color theme="1"/>
      <name val="HY견고딕"/>
      <family val="1"/>
    </font>
    <font>
      <b/>
      <sz val="20"/>
      <color theme="1"/>
      <name val="HY견고딕"/>
      <family val="1"/>
    </font>
    <font>
      <b/>
      <sz val="12"/>
      <color indexed="8"/>
      <name val="Cambria"/>
      <family val="3"/>
    </font>
    <font>
      <sz val="12"/>
      <name val="Cambria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ck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ck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rgb="FF000000"/>
      </right>
      <top style="double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22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horizontal="center" vertical="center"/>
    </xf>
    <xf numFmtId="0" fontId="58" fillId="0" borderId="0" xfId="0" applyFont="1" applyAlignment="1">
      <alignment vertical="center"/>
    </xf>
    <xf numFmtId="41" fontId="58" fillId="0" borderId="0" xfId="0" applyNumberFormat="1" applyFont="1" applyAlignment="1">
      <alignment vertical="center"/>
    </xf>
    <xf numFmtId="41" fontId="0" fillId="0" borderId="0" xfId="48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1" fontId="60" fillId="0" borderId="10" xfId="48" applyFont="1" applyFill="1" applyBorder="1" applyAlignment="1">
      <alignment horizontal="center" vertical="center" wrapText="1"/>
    </xf>
    <xf numFmtId="41" fontId="60" fillId="0" borderId="11" xfId="48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41" fontId="60" fillId="0" borderId="12" xfId="48" applyFont="1" applyFill="1" applyBorder="1" applyAlignment="1">
      <alignment horizontal="center" vertical="center" wrapText="1"/>
    </xf>
    <xf numFmtId="41" fontId="60" fillId="0" borderId="13" xfId="48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7" borderId="13" xfId="63" applyFont="1" applyFill="1" applyBorder="1" applyAlignment="1">
      <alignment horizontal="center" vertical="center" wrapText="1"/>
      <protection/>
    </xf>
    <xf numFmtId="41" fontId="62" fillId="7" borderId="12" xfId="48" applyFont="1" applyFill="1" applyBorder="1" applyAlignment="1">
      <alignment horizontal="center" vertical="center" wrapText="1"/>
    </xf>
    <xf numFmtId="41" fontId="62" fillId="7" borderId="14" xfId="48" applyFont="1" applyFill="1" applyBorder="1" applyAlignment="1">
      <alignment horizontal="center" vertical="center" wrapText="1"/>
    </xf>
    <xf numFmtId="0" fontId="63" fillId="7" borderId="12" xfId="63" applyFont="1" applyFill="1" applyBorder="1" applyAlignment="1">
      <alignment horizontal="center" vertical="center" wrapText="1"/>
      <protection/>
    </xf>
    <xf numFmtId="0" fontId="63" fillId="7" borderId="14" xfId="63" applyFont="1" applyFill="1" applyBorder="1" applyAlignment="1">
      <alignment horizontal="center" vertical="center" wrapText="1"/>
      <protection/>
    </xf>
    <xf numFmtId="0" fontId="59" fillId="0" borderId="15" xfId="0" applyFont="1" applyBorder="1" applyAlignment="1">
      <alignment horizontal="center" vertical="center"/>
    </xf>
    <xf numFmtId="41" fontId="60" fillId="0" borderId="15" xfId="48" applyFont="1" applyFill="1" applyBorder="1" applyAlignment="1">
      <alignment horizontal="center" vertical="center" wrapText="1"/>
    </xf>
    <xf numFmtId="41" fontId="60" fillId="0" borderId="16" xfId="48" applyFont="1" applyFill="1" applyBorder="1" applyAlignment="1">
      <alignment horizontal="center" vertical="center" wrapText="1"/>
    </xf>
    <xf numFmtId="41" fontId="64" fillId="33" borderId="17" xfId="48" applyFont="1" applyFill="1" applyBorder="1" applyAlignment="1">
      <alignment horizontal="center" vertical="center" wrapText="1"/>
    </xf>
    <xf numFmtId="41" fontId="64" fillId="33" borderId="18" xfId="48" applyFont="1" applyFill="1" applyBorder="1" applyAlignment="1">
      <alignment horizontal="center" vertical="center" wrapText="1"/>
    </xf>
    <xf numFmtId="41" fontId="64" fillId="33" borderId="14" xfId="48" applyFont="1" applyFill="1" applyBorder="1" applyAlignment="1">
      <alignment horizontal="center" vertical="center" wrapText="1"/>
    </xf>
    <xf numFmtId="41" fontId="65" fillId="0" borderId="17" xfId="48" applyFont="1" applyFill="1" applyBorder="1" applyAlignment="1">
      <alignment horizontal="center" vertical="center" wrapText="1"/>
    </xf>
    <xf numFmtId="41" fontId="65" fillId="0" borderId="18" xfId="48" applyFont="1" applyFill="1" applyBorder="1" applyAlignment="1">
      <alignment horizontal="center" vertical="center" wrapText="1"/>
    </xf>
    <xf numFmtId="41" fontId="65" fillId="0" borderId="14" xfId="48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justify" vertical="center" wrapText="1"/>
    </xf>
    <xf numFmtId="0" fontId="60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justify" vertical="center" wrapText="1"/>
    </xf>
    <xf numFmtId="0" fontId="60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justify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justify" vertical="center" wrapText="1"/>
    </xf>
    <xf numFmtId="0" fontId="60" fillId="0" borderId="30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justify" vertical="center" wrapText="1"/>
    </xf>
    <xf numFmtId="0" fontId="66" fillId="0" borderId="31" xfId="0" applyFont="1" applyBorder="1" applyAlignment="1">
      <alignment horizontal="justify" vertical="center" wrapText="1"/>
    </xf>
    <xf numFmtId="0" fontId="60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7" fillId="0" borderId="37" xfId="0" applyFont="1" applyBorder="1" applyAlignment="1">
      <alignment vertical="center" wrapText="1"/>
    </xf>
    <xf numFmtId="0" fontId="68" fillId="0" borderId="38" xfId="0" applyFont="1" applyBorder="1" applyAlignment="1">
      <alignment horizontal="center" vertical="center" wrapText="1"/>
    </xf>
    <xf numFmtId="41" fontId="0" fillId="0" borderId="0" xfId="48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3" fontId="66" fillId="0" borderId="42" xfId="0" applyNumberFormat="1" applyFont="1" applyBorder="1" applyAlignment="1">
      <alignment horizontal="center" vertical="center" wrapText="1"/>
    </xf>
    <xf numFmtId="3" fontId="68" fillId="0" borderId="42" xfId="0" applyNumberFormat="1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3" fontId="69" fillId="0" borderId="42" xfId="0" applyNumberFormat="1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3" fontId="68" fillId="0" borderId="43" xfId="0" applyNumberFormat="1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3" fontId="66" fillId="0" borderId="43" xfId="0" applyNumberFormat="1" applyFont="1" applyBorder="1" applyAlignment="1">
      <alignment horizontal="center" vertical="center" wrapText="1"/>
    </xf>
    <xf numFmtId="0" fontId="70" fillId="34" borderId="42" xfId="0" applyFont="1" applyFill="1" applyBorder="1" applyAlignment="1">
      <alignment vertical="center"/>
    </xf>
    <xf numFmtId="0" fontId="64" fillId="34" borderId="42" xfId="0" applyFont="1" applyFill="1" applyBorder="1" applyAlignment="1">
      <alignment horizontal="center" vertical="center" wrapText="1"/>
    </xf>
    <xf numFmtId="0" fontId="70" fillId="34" borderId="42" xfId="0" applyFont="1" applyFill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3" fontId="68" fillId="0" borderId="42" xfId="0" applyNumberFormat="1" applyFont="1" applyBorder="1" applyAlignment="1">
      <alignment horizontal="center" vertical="center" wrapText="1"/>
    </xf>
    <xf numFmtId="3" fontId="68" fillId="0" borderId="43" xfId="0" applyNumberFormat="1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3" fontId="66" fillId="0" borderId="42" xfId="0" applyNumberFormat="1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4" fillId="34" borderId="42" xfId="0" applyFont="1" applyFill="1" applyBorder="1" applyAlignment="1">
      <alignment horizontal="center" vertical="center" wrapText="1"/>
    </xf>
    <xf numFmtId="41" fontId="0" fillId="0" borderId="0" xfId="48" applyFont="1" applyBorder="1" applyAlignment="1">
      <alignment horizontal="center" vertical="center"/>
    </xf>
    <xf numFmtId="0" fontId="70" fillId="34" borderId="44" xfId="0" applyFont="1" applyFill="1" applyBorder="1" applyAlignment="1">
      <alignment vertical="center"/>
    </xf>
    <xf numFmtId="0" fontId="70" fillId="34" borderId="45" xfId="0" applyFont="1" applyFill="1" applyBorder="1" applyAlignment="1">
      <alignment horizontal="center" vertical="center"/>
    </xf>
    <xf numFmtId="0" fontId="64" fillId="34" borderId="42" xfId="0" applyFont="1" applyFill="1" applyBorder="1" applyAlignment="1">
      <alignment horizontal="center" vertical="center" wrapText="1"/>
    </xf>
    <xf numFmtId="0" fontId="64" fillId="34" borderId="42" xfId="0" applyFont="1" applyFill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3" fontId="72" fillId="0" borderId="42" xfId="0" applyNumberFormat="1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/>
    </xf>
    <xf numFmtId="3" fontId="72" fillId="0" borderId="47" xfId="0" applyNumberFormat="1" applyFont="1" applyBorder="1" applyAlignment="1">
      <alignment horizontal="center" vertical="center" wrapText="1"/>
    </xf>
    <xf numFmtId="3" fontId="74" fillId="0" borderId="42" xfId="0" applyNumberFormat="1" applyFont="1" applyBorder="1" applyAlignment="1">
      <alignment horizontal="center" vertical="center" wrapText="1"/>
    </xf>
    <xf numFmtId="3" fontId="73" fillId="0" borderId="42" xfId="0" applyNumberFormat="1" applyFont="1" applyBorder="1" applyAlignment="1">
      <alignment horizontal="center" vertical="center" wrapText="1"/>
    </xf>
    <xf numFmtId="3" fontId="74" fillId="0" borderId="43" xfId="0" applyNumberFormat="1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/>
    </xf>
    <xf numFmtId="0" fontId="75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3" fontId="74" fillId="0" borderId="42" xfId="0" applyNumberFormat="1" applyFont="1" applyBorder="1" applyAlignment="1">
      <alignment horizontal="center" vertical="center" wrapText="1"/>
    </xf>
    <xf numFmtId="3" fontId="74" fillId="0" borderId="43" xfId="0" applyNumberFormat="1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64" fillId="34" borderId="54" xfId="0" applyFont="1" applyFill="1" applyBorder="1" applyAlignment="1">
      <alignment horizontal="center" vertical="center" wrapText="1"/>
    </xf>
    <xf numFmtId="0" fontId="64" fillId="34" borderId="55" xfId="0" applyFont="1" applyFill="1" applyBorder="1" applyAlignment="1">
      <alignment horizontal="center" vertical="center" wrapText="1"/>
    </xf>
    <xf numFmtId="0" fontId="64" fillId="34" borderId="56" xfId="0" applyFont="1" applyFill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3" fontId="72" fillId="0" borderId="42" xfId="0" applyNumberFormat="1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64" fillId="34" borderId="58" xfId="0" applyFont="1" applyFill="1" applyBorder="1" applyAlignment="1">
      <alignment horizontal="center" vertical="center" wrapText="1"/>
    </xf>
    <xf numFmtId="0" fontId="64" fillId="34" borderId="59" xfId="0" applyFont="1" applyFill="1" applyBorder="1" applyAlignment="1">
      <alignment horizontal="center" vertical="center" wrapText="1"/>
    </xf>
    <xf numFmtId="0" fontId="64" fillId="34" borderId="57" xfId="0" applyFont="1" applyFill="1" applyBorder="1" applyAlignment="1">
      <alignment horizontal="center" vertical="center" wrapText="1"/>
    </xf>
    <xf numFmtId="0" fontId="64" fillId="34" borderId="42" xfId="0" applyFont="1" applyFill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41" fontId="0" fillId="0" borderId="61" xfId="48" applyFont="1" applyBorder="1" applyAlignment="1">
      <alignment horizontal="right" vertical="center"/>
    </xf>
    <xf numFmtId="0" fontId="64" fillId="34" borderId="62" xfId="0" applyFont="1" applyFill="1" applyBorder="1" applyAlignment="1">
      <alignment horizontal="center" vertical="center" wrapText="1"/>
    </xf>
    <xf numFmtId="0" fontId="64" fillId="34" borderId="63" xfId="0" applyFont="1" applyFill="1" applyBorder="1" applyAlignment="1">
      <alignment horizontal="center" vertical="center" wrapText="1"/>
    </xf>
    <xf numFmtId="0" fontId="64" fillId="34" borderId="64" xfId="0" applyFont="1" applyFill="1" applyBorder="1" applyAlignment="1">
      <alignment horizontal="center" vertical="center" wrapText="1"/>
    </xf>
    <xf numFmtId="0" fontId="64" fillId="34" borderId="65" xfId="0" applyFont="1" applyFill="1" applyBorder="1" applyAlignment="1">
      <alignment horizontal="center" vertical="center" wrapText="1"/>
    </xf>
    <xf numFmtId="0" fontId="64" fillId="34" borderId="66" xfId="0" applyFont="1" applyFill="1" applyBorder="1" applyAlignment="1">
      <alignment horizontal="center" vertical="center" wrapText="1"/>
    </xf>
    <xf numFmtId="0" fontId="64" fillId="34" borderId="67" xfId="0" applyFont="1" applyFill="1" applyBorder="1" applyAlignment="1">
      <alignment horizontal="center" vertical="center" wrapText="1"/>
    </xf>
    <xf numFmtId="0" fontId="64" fillId="34" borderId="68" xfId="0" applyFont="1" applyFill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6" fillId="0" borderId="71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3" fontId="66" fillId="0" borderId="42" xfId="0" applyNumberFormat="1" applyFont="1" applyBorder="1" applyAlignment="1">
      <alignment horizontal="center" vertical="center" wrapText="1"/>
    </xf>
    <xf numFmtId="0" fontId="68" fillId="0" borderId="73" xfId="0" applyFont="1" applyBorder="1" applyAlignment="1">
      <alignment horizontal="center" vertical="center" wrapText="1"/>
    </xf>
    <xf numFmtId="0" fontId="68" fillId="0" borderId="70" xfId="0" applyFont="1" applyBorder="1" applyAlignment="1">
      <alignment horizontal="center" vertical="center" wrapText="1"/>
    </xf>
    <xf numFmtId="0" fontId="68" fillId="0" borderId="71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3" fontId="68" fillId="0" borderId="42" xfId="0" applyNumberFormat="1" applyFont="1" applyBorder="1" applyAlignment="1">
      <alignment horizontal="center" vertical="center" wrapText="1"/>
    </xf>
    <xf numFmtId="0" fontId="68" fillId="0" borderId="74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3" fontId="68" fillId="0" borderId="4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1" fontId="0" fillId="0" borderId="0" xfId="48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0" fillId="0" borderId="63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top"/>
    </xf>
    <xf numFmtId="0" fontId="77" fillId="7" borderId="16" xfId="63" applyFont="1" applyFill="1" applyBorder="1" applyAlignment="1">
      <alignment horizontal="center" vertical="center"/>
      <protection/>
    </xf>
    <xf numFmtId="0" fontId="77" fillId="7" borderId="13" xfId="63" applyFont="1" applyFill="1" applyBorder="1" applyAlignment="1">
      <alignment horizontal="center" vertical="center"/>
      <protection/>
    </xf>
    <xf numFmtId="0" fontId="77" fillId="7" borderId="15" xfId="63" applyFont="1" applyFill="1" applyBorder="1" applyAlignment="1">
      <alignment horizontal="center" vertical="center"/>
      <protection/>
    </xf>
    <xf numFmtId="0" fontId="77" fillId="7" borderId="12" xfId="63" applyFont="1" applyFill="1" applyBorder="1" applyAlignment="1">
      <alignment horizontal="center" vertical="center"/>
      <protection/>
    </xf>
    <xf numFmtId="0" fontId="77" fillId="7" borderId="15" xfId="63" applyFont="1" applyFill="1" applyBorder="1" applyAlignment="1">
      <alignment horizontal="center" vertical="center" wrapText="1"/>
      <protection/>
    </xf>
    <xf numFmtId="0" fontId="77" fillId="7" borderId="12" xfId="63" applyFont="1" applyFill="1" applyBorder="1" applyAlignment="1">
      <alignment horizontal="center" vertical="center" wrapText="1"/>
      <protection/>
    </xf>
    <xf numFmtId="0" fontId="63" fillId="7" borderId="15" xfId="63" applyFont="1" applyFill="1" applyBorder="1" applyAlignment="1">
      <alignment horizontal="center" vertical="center" wrapText="1"/>
      <protection/>
    </xf>
    <xf numFmtId="0" fontId="63" fillId="7" borderId="17" xfId="63" applyFont="1" applyFill="1" applyBorder="1" applyAlignment="1">
      <alignment horizontal="center" vertical="center" wrapText="1"/>
      <protection/>
    </xf>
    <xf numFmtId="41" fontId="77" fillId="7" borderId="16" xfId="48" applyFont="1" applyFill="1" applyBorder="1" applyAlignment="1">
      <alignment horizontal="center" vertical="center" wrapText="1"/>
    </xf>
    <xf numFmtId="41" fontId="77" fillId="7" borderId="15" xfId="48" applyFont="1" applyFill="1" applyBorder="1" applyAlignment="1">
      <alignment horizontal="center" vertical="center" wrapText="1"/>
    </xf>
    <xf numFmtId="41" fontId="77" fillId="7" borderId="17" xfId="48" applyFont="1" applyFill="1" applyBorder="1" applyAlignment="1">
      <alignment horizontal="center" vertical="center" wrapText="1"/>
    </xf>
    <xf numFmtId="0" fontId="78" fillId="0" borderId="75" xfId="63" applyFont="1" applyBorder="1" applyAlignment="1">
      <alignment horizontal="center" vertical="center" wrapText="1"/>
      <protection/>
    </xf>
    <xf numFmtId="41" fontId="78" fillId="0" borderId="16" xfId="49" applyFont="1" applyBorder="1" applyAlignment="1">
      <alignment horizontal="center" vertical="center"/>
    </xf>
    <xf numFmtId="41" fontId="78" fillId="0" borderId="11" xfId="49" applyFont="1" applyBorder="1" applyAlignment="1">
      <alignment horizontal="center" vertical="center"/>
    </xf>
    <xf numFmtId="41" fontId="78" fillId="0" borderId="13" xfId="49" applyFont="1" applyBorder="1" applyAlignment="1">
      <alignment horizontal="center" vertical="center"/>
    </xf>
    <xf numFmtId="0" fontId="78" fillId="0" borderId="15" xfId="63" applyFont="1" applyFill="1" applyBorder="1" applyAlignment="1">
      <alignment horizontal="center" vertical="center"/>
      <protection/>
    </xf>
    <xf numFmtId="0" fontId="78" fillId="0" borderId="10" xfId="63" applyFont="1" applyFill="1" applyBorder="1" applyAlignment="1">
      <alignment horizontal="center" vertical="center"/>
      <protection/>
    </xf>
    <xf numFmtId="0" fontId="78" fillId="0" borderId="12" xfId="63" applyFont="1" applyFill="1" applyBorder="1" applyAlignment="1">
      <alignment horizontal="center" vertical="center"/>
      <protection/>
    </xf>
    <xf numFmtId="41" fontId="78" fillId="0" borderId="15" xfId="48" applyFont="1" applyFill="1" applyBorder="1" applyAlignment="1">
      <alignment horizontal="center" vertical="center"/>
    </xf>
    <xf numFmtId="41" fontId="78" fillId="0" borderId="10" xfId="48" applyFont="1" applyFill="1" applyBorder="1" applyAlignment="1">
      <alignment horizontal="center" vertical="center"/>
    </xf>
    <xf numFmtId="41" fontId="78" fillId="0" borderId="12" xfId="48" applyFont="1" applyFill="1" applyBorder="1" applyAlignment="1">
      <alignment horizontal="center" vertical="center"/>
    </xf>
    <xf numFmtId="41" fontId="78" fillId="0" borderId="17" xfId="48" applyFont="1" applyFill="1" applyBorder="1" applyAlignment="1">
      <alignment horizontal="center" vertical="center"/>
    </xf>
    <xf numFmtId="41" fontId="78" fillId="0" borderId="18" xfId="48" applyFont="1" applyFill="1" applyBorder="1" applyAlignment="1">
      <alignment horizontal="center" vertical="center"/>
    </xf>
    <xf numFmtId="41" fontId="78" fillId="0" borderId="14" xfId="48" applyFont="1" applyFill="1" applyBorder="1" applyAlignment="1">
      <alignment horizontal="center" vertical="center"/>
    </xf>
    <xf numFmtId="3" fontId="60" fillId="0" borderId="76" xfId="0" applyNumberFormat="1" applyFont="1" applyFill="1" applyBorder="1" applyAlignment="1">
      <alignment horizontal="center" vertical="center" wrapText="1"/>
    </xf>
    <xf numFmtId="3" fontId="60" fillId="0" borderId="77" xfId="0" applyNumberFormat="1" applyFont="1" applyFill="1" applyBorder="1" applyAlignment="1">
      <alignment horizontal="center" vertical="center" wrapText="1"/>
    </xf>
    <xf numFmtId="3" fontId="60" fillId="0" borderId="78" xfId="0" applyNumberFormat="1" applyFont="1" applyFill="1" applyBorder="1" applyAlignment="1">
      <alignment horizontal="center" vertical="center" wrapText="1"/>
    </xf>
    <xf numFmtId="41" fontId="78" fillId="0" borderId="16" xfId="49" applyFont="1" applyBorder="1" applyAlignment="1">
      <alignment horizontal="center" vertical="center" wrapText="1"/>
    </xf>
    <xf numFmtId="41" fontId="60" fillId="0" borderId="79" xfId="48" applyFont="1" applyFill="1" applyBorder="1" applyAlignment="1">
      <alignment horizontal="center" vertical="center" wrapText="1"/>
    </xf>
    <xf numFmtId="41" fontId="60" fillId="0" borderId="80" xfId="48" applyFont="1" applyFill="1" applyBorder="1" applyAlignment="1">
      <alignment horizontal="center" vertical="center" wrapText="1"/>
    </xf>
    <xf numFmtId="41" fontId="60" fillId="0" borderId="81" xfId="48" applyFont="1" applyFill="1" applyBorder="1" applyAlignment="1">
      <alignment horizontal="center" vertical="center" wrapText="1"/>
    </xf>
    <xf numFmtId="41" fontId="65" fillId="0" borderId="82" xfId="48" applyFont="1" applyFill="1" applyBorder="1" applyAlignment="1">
      <alignment horizontal="center" vertical="center" wrapText="1"/>
    </xf>
    <xf numFmtId="41" fontId="65" fillId="0" borderId="83" xfId="48" applyFont="1" applyFill="1" applyBorder="1" applyAlignment="1">
      <alignment horizontal="center" vertical="center" wrapText="1"/>
    </xf>
    <xf numFmtId="41" fontId="65" fillId="0" borderId="84" xfId="48" applyFont="1" applyFill="1" applyBorder="1" applyAlignment="1">
      <alignment horizontal="center" vertical="center" wrapText="1"/>
    </xf>
    <xf numFmtId="0" fontId="78" fillId="0" borderId="75" xfId="63" applyFont="1" applyBorder="1" applyAlignment="1">
      <alignment horizontal="center" vertical="center"/>
      <protection/>
    </xf>
    <xf numFmtId="41" fontId="4" fillId="0" borderId="16" xfId="49" applyFont="1" applyBorder="1" applyAlignment="1">
      <alignment horizontal="center" vertical="center"/>
    </xf>
    <xf numFmtId="0" fontId="67" fillId="0" borderId="11" xfId="66" applyFont="1" applyBorder="1" applyAlignment="1">
      <alignment horizontal="center" vertical="center"/>
      <protection/>
    </xf>
    <xf numFmtId="0" fontId="67" fillId="0" borderId="13" xfId="66" applyFont="1" applyBorder="1" applyAlignment="1">
      <alignment horizontal="center" vertical="center"/>
      <protection/>
    </xf>
    <xf numFmtId="41" fontId="4" fillId="0" borderId="16" xfId="49" applyFont="1" applyBorder="1" applyAlignment="1">
      <alignment horizontal="center" vertical="center" wrapText="1"/>
    </xf>
    <xf numFmtId="41" fontId="5" fillId="0" borderId="11" xfId="49" applyFont="1" applyBorder="1" applyAlignment="1">
      <alignment horizontal="center" vertical="center"/>
    </xf>
    <xf numFmtId="41" fontId="5" fillId="0" borderId="13" xfId="49" applyFont="1" applyBorder="1" applyAlignment="1">
      <alignment horizontal="center" vertical="center"/>
    </xf>
    <xf numFmtId="0" fontId="60" fillId="0" borderId="85" xfId="0" applyFont="1" applyBorder="1" applyAlignment="1">
      <alignment horizontal="center" vertical="center" wrapText="1"/>
    </xf>
    <xf numFmtId="0" fontId="60" fillId="0" borderId="86" xfId="0" applyFont="1" applyBorder="1" applyAlignment="1">
      <alignment horizontal="center" vertical="center" wrapText="1"/>
    </xf>
    <xf numFmtId="0" fontId="79" fillId="0" borderId="75" xfId="63" applyFont="1" applyBorder="1" applyAlignment="1">
      <alignment horizontal="center" vertical="center" wrapText="1"/>
      <protection/>
    </xf>
    <xf numFmtId="41" fontId="78" fillId="0" borderId="11" xfId="49" applyFont="1" applyBorder="1" applyAlignment="1">
      <alignment horizontal="center" vertical="center" wrapText="1"/>
    </xf>
    <xf numFmtId="0" fontId="72" fillId="0" borderId="87" xfId="0" applyFont="1" applyBorder="1" applyAlignment="1">
      <alignment horizontal="right" vertical="center" wrapText="1"/>
    </xf>
    <xf numFmtId="3" fontId="72" fillId="0" borderId="87" xfId="0" applyNumberFormat="1" applyFont="1" applyBorder="1" applyAlignment="1">
      <alignment horizontal="right" vertical="center" wrapText="1"/>
    </xf>
    <xf numFmtId="0" fontId="72" fillId="0" borderId="88" xfId="0" applyFont="1" applyBorder="1" applyAlignment="1">
      <alignment horizontal="right" vertical="center" wrapText="1"/>
    </xf>
    <xf numFmtId="3" fontId="72" fillId="0" borderId="88" xfId="0" applyNumberFormat="1" applyFont="1" applyBorder="1" applyAlignment="1">
      <alignment horizontal="right" vertical="center" wrapText="1"/>
    </xf>
    <xf numFmtId="3" fontId="74" fillId="0" borderId="87" xfId="0" applyNumberFormat="1" applyFont="1" applyBorder="1" applyAlignment="1">
      <alignment horizontal="right" vertical="center" wrapText="1"/>
    </xf>
    <xf numFmtId="0" fontId="74" fillId="0" borderId="87" xfId="0" applyFont="1" applyBorder="1" applyAlignment="1">
      <alignment horizontal="right" vertical="center" wrapText="1"/>
    </xf>
    <xf numFmtId="0" fontId="74" fillId="0" borderId="88" xfId="0" applyFont="1" applyBorder="1" applyAlignment="1">
      <alignment horizontal="right" vertical="center" wrapText="1"/>
    </xf>
    <xf numFmtId="3" fontId="74" fillId="0" borderId="88" xfId="0" applyNumberFormat="1" applyFont="1" applyBorder="1" applyAlignment="1">
      <alignment horizontal="right" vertical="center" wrapText="1"/>
    </xf>
    <xf numFmtId="3" fontId="74" fillId="0" borderId="89" xfId="0" applyNumberFormat="1" applyFont="1" applyBorder="1" applyAlignment="1">
      <alignment horizontal="right" vertical="center" wrapText="1"/>
    </xf>
    <xf numFmtId="0" fontId="74" fillId="0" borderId="89" xfId="0" applyFont="1" applyBorder="1" applyAlignment="1">
      <alignment horizontal="right" vertical="center" wrapText="1"/>
    </xf>
    <xf numFmtId="3" fontId="74" fillId="0" borderId="90" xfId="0" applyNumberFormat="1" applyFont="1" applyBorder="1" applyAlignment="1">
      <alignment horizontal="right" vertical="center" wrapText="1"/>
    </xf>
    <xf numFmtId="3" fontId="73" fillId="0" borderId="87" xfId="0" applyNumberFormat="1" applyFont="1" applyBorder="1" applyAlignment="1">
      <alignment horizontal="right" vertical="center" wrapText="1"/>
    </xf>
    <xf numFmtId="0" fontId="73" fillId="0" borderId="87" xfId="0" applyFont="1" applyBorder="1" applyAlignment="1">
      <alignment horizontal="right" vertical="center" wrapText="1"/>
    </xf>
    <xf numFmtId="0" fontId="73" fillId="0" borderId="88" xfId="0" applyFont="1" applyBorder="1" applyAlignment="1">
      <alignment horizontal="right" vertical="center" wrapText="1"/>
    </xf>
    <xf numFmtId="3" fontId="73" fillId="0" borderId="88" xfId="0" applyNumberFormat="1" applyFont="1" applyBorder="1" applyAlignment="1">
      <alignment horizontal="right" vertical="center" wrapText="1"/>
    </xf>
    <xf numFmtId="0" fontId="64" fillId="0" borderId="91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3" fontId="72" fillId="0" borderId="46" xfId="0" applyNumberFormat="1" applyFont="1" applyBorder="1" applyAlignment="1">
      <alignment horizontal="center" vertical="center" wrapText="1"/>
    </xf>
    <xf numFmtId="0" fontId="72" fillId="0" borderId="36" xfId="0" applyFont="1" applyBorder="1" applyAlignment="1">
      <alignment horizontal="right" vertical="center" wrapText="1"/>
    </xf>
    <xf numFmtId="3" fontId="72" fillId="0" borderId="36" xfId="0" applyNumberFormat="1" applyFont="1" applyBorder="1" applyAlignment="1">
      <alignment horizontal="right" vertical="center" wrapText="1"/>
    </xf>
    <xf numFmtId="0" fontId="72" fillId="0" borderId="92" xfId="0" applyFont="1" applyBorder="1" applyAlignment="1">
      <alignment horizontal="right" vertical="center" wrapText="1"/>
    </xf>
    <xf numFmtId="0" fontId="73" fillId="0" borderId="93" xfId="0" applyFont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"/>
  <sheetViews>
    <sheetView tabSelected="1" workbookViewId="0" topLeftCell="A1">
      <selection activeCell="U6" sqref="U6"/>
    </sheetView>
  </sheetViews>
  <sheetFormatPr defaultColWidth="9.140625" defaultRowHeight="15"/>
  <cols>
    <col min="1" max="1" width="1.1484375" style="0" customWidth="1"/>
    <col min="4" max="5" width="6.8515625" style="0" customWidth="1"/>
    <col min="6" max="6" width="11.8515625" style="0" customWidth="1"/>
    <col min="19" max="19" width="11.8515625" style="0" bestFit="1" customWidth="1"/>
  </cols>
  <sheetData>
    <row r="1" spans="2:19" ht="22.5">
      <c r="B1" s="96" t="s">
        <v>128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4:19" ht="17.25" thickBot="1">
      <c r="D2" s="97"/>
      <c r="E2" s="97"/>
      <c r="S2" t="s">
        <v>121</v>
      </c>
    </row>
    <row r="3" spans="2:19" ht="17.25">
      <c r="B3" s="122" t="s">
        <v>110</v>
      </c>
      <c r="C3" s="123"/>
      <c r="D3" s="123"/>
      <c r="E3" s="123"/>
      <c r="F3" s="123"/>
      <c r="G3" s="123" t="s">
        <v>111</v>
      </c>
      <c r="H3" s="123"/>
      <c r="I3" s="123"/>
      <c r="J3" s="123" t="s">
        <v>112</v>
      </c>
      <c r="K3" s="123"/>
      <c r="L3" s="123"/>
      <c r="M3" s="123" t="s">
        <v>113</v>
      </c>
      <c r="N3" s="123"/>
      <c r="O3" s="123"/>
      <c r="P3" s="113" t="s">
        <v>68</v>
      </c>
      <c r="Q3" s="114"/>
      <c r="R3" s="115"/>
      <c r="S3" s="78" t="s">
        <v>101</v>
      </c>
    </row>
    <row r="4" spans="2:19" ht="17.25">
      <c r="B4" s="124"/>
      <c r="C4" s="125"/>
      <c r="D4" s="125"/>
      <c r="E4" s="125"/>
      <c r="F4" s="125"/>
      <c r="G4" s="81" t="s">
        <v>69</v>
      </c>
      <c r="H4" s="81" t="s">
        <v>70</v>
      </c>
      <c r="I4" s="81" t="s">
        <v>71</v>
      </c>
      <c r="J4" s="81" t="s">
        <v>69</v>
      </c>
      <c r="K4" s="81" t="s">
        <v>70</v>
      </c>
      <c r="L4" s="81" t="s">
        <v>71</v>
      </c>
      <c r="M4" s="81" t="s">
        <v>69</v>
      </c>
      <c r="N4" s="81" t="s">
        <v>70</v>
      </c>
      <c r="O4" s="81" t="s">
        <v>71</v>
      </c>
      <c r="P4" s="81" t="s">
        <v>69</v>
      </c>
      <c r="Q4" s="81" t="s">
        <v>70</v>
      </c>
      <c r="R4" s="81" t="s">
        <v>71</v>
      </c>
      <c r="S4" s="79" t="s">
        <v>104</v>
      </c>
    </row>
    <row r="5" spans="2:19" ht="33.75" customHeight="1">
      <c r="B5" s="219" t="s">
        <v>72</v>
      </c>
      <c r="C5" s="107" t="s">
        <v>118</v>
      </c>
      <c r="D5" s="108" t="s">
        <v>74</v>
      </c>
      <c r="E5" s="108"/>
      <c r="F5" s="84" t="s">
        <v>75</v>
      </c>
      <c r="G5" s="220">
        <v>5</v>
      </c>
      <c r="H5" s="220">
        <v>10</v>
      </c>
      <c r="I5" s="220">
        <v>15</v>
      </c>
      <c r="J5" s="220">
        <v>624</v>
      </c>
      <c r="K5" s="221">
        <v>1248</v>
      </c>
      <c r="L5" s="221">
        <v>1872</v>
      </c>
      <c r="M5" s="222">
        <v>549</v>
      </c>
      <c r="N5" s="222">
        <v>942</v>
      </c>
      <c r="O5" s="223">
        <v>1276</v>
      </c>
      <c r="P5" s="222">
        <v>75</v>
      </c>
      <c r="Q5" s="222">
        <v>306</v>
      </c>
      <c r="R5" s="224">
        <v>596</v>
      </c>
      <c r="S5" s="225">
        <f>Q5*90%</f>
        <v>275.40000000000003</v>
      </c>
    </row>
    <row r="6" spans="2:19" ht="33.75" customHeight="1">
      <c r="B6" s="126"/>
      <c r="C6" s="107"/>
      <c r="D6" s="120" t="s">
        <v>76</v>
      </c>
      <c r="E6" s="120"/>
      <c r="F6" s="83" t="s">
        <v>130</v>
      </c>
      <c r="G6" s="121"/>
      <c r="H6" s="121"/>
      <c r="I6" s="121"/>
      <c r="J6" s="121"/>
      <c r="K6" s="119"/>
      <c r="L6" s="119"/>
      <c r="M6" s="204">
        <v>485</v>
      </c>
      <c r="N6" s="204">
        <v>833</v>
      </c>
      <c r="O6" s="205">
        <v>1128</v>
      </c>
      <c r="P6" s="204">
        <v>139</v>
      </c>
      <c r="Q6" s="204">
        <v>415</v>
      </c>
      <c r="R6" s="206">
        <v>744</v>
      </c>
      <c r="S6" s="90">
        <f aca="true" t="shared" si="0" ref="S6:S22">Q6*90%</f>
        <v>373.5</v>
      </c>
    </row>
    <row r="7" spans="2:19" ht="33.75" customHeight="1">
      <c r="B7" s="126"/>
      <c r="C7" s="108"/>
      <c r="D7" s="120" t="s">
        <v>78</v>
      </c>
      <c r="E7" s="120"/>
      <c r="F7" s="83" t="s">
        <v>129</v>
      </c>
      <c r="G7" s="121"/>
      <c r="H7" s="121"/>
      <c r="I7" s="121"/>
      <c r="J7" s="121"/>
      <c r="K7" s="119"/>
      <c r="L7" s="119"/>
      <c r="M7" s="204">
        <v>388</v>
      </c>
      <c r="N7" s="204">
        <v>667</v>
      </c>
      <c r="O7" s="204">
        <v>904</v>
      </c>
      <c r="P7" s="204">
        <v>236</v>
      </c>
      <c r="Q7" s="204">
        <v>581</v>
      </c>
      <c r="R7" s="206">
        <v>968</v>
      </c>
      <c r="S7" s="90">
        <f t="shared" si="0"/>
        <v>522.9</v>
      </c>
    </row>
    <row r="8" spans="2:19" ht="33.75" customHeight="1">
      <c r="B8" s="126"/>
      <c r="C8" s="106" t="s">
        <v>119</v>
      </c>
      <c r="D8" s="120" t="s">
        <v>81</v>
      </c>
      <c r="E8" s="120"/>
      <c r="F8" s="83" t="s">
        <v>75</v>
      </c>
      <c r="G8" s="121">
        <v>10</v>
      </c>
      <c r="H8" s="121">
        <v>15</v>
      </c>
      <c r="I8" s="121">
        <v>20</v>
      </c>
      <c r="J8" s="119">
        <v>1248</v>
      </c>
      <c r="K8" s="119">
        <v>1872</v>
      </c>
      <c r="L8" s="119">
        <v>2496</v>
      </c>
      <c r="M8" s="205">
        <v>1127</v>
      </c>
      <c r="N8" s="205">
        <v>1450</v>
      </c>
      <c r="O8" s="205">
        <v>1746</v>
      </c>
      <c r="P8" s="204">
        <v>121</v>
      </c>
      <c r="Q8" s="204">
        <v>422</v>
      </c>
      <c r="R8" s="206">
        <v>750</v>
      </c>
      <c r="S8" s="90">
        <f t="shared" si="0"/>
        <v>379.8</v>
      </c>
    </row>
    <row r="9" spans="2:19" ht="33.75" customHeight="1">
      <c r="B9" s="126"/>
      <c r="C9" s="107"/>
      <c r="D9" s="120" t="s">
        <v>82</v>
      </c>
      <c r="E9" s="120"/>
      <c r="F9" s="83" t="s">
        <v>130</v>
      </c>
      <c r="G9" s="121"/>
      <c r="H9" s="121"/>
      <c r="I9" s="121"/>
      <c r="J9" s="119"/>
      <c r="K9" s="119"/>
      <c r="L9" s="119"/>
      <c r="M9" s="204">
        <v>995</v>
      </c>
      <c r="N9" s="205">
        <v>1281</v>
      </c>
      <c r="O9" s="205">
        <v>1542</v>
      </c>
      <c r="P9" s="204">
        <v>253</v>
      </c>
      <c r="Q9" s="204">
        <v>591</v>
      </c>
      <c r="R9" s="206">
        <v>954</v>
      </c>
      <c r="S9" s="90">
        <f t="shared" si="0"/>
        <v>531.9</v>
      </c>
    </row>
    <row r="10" spans="2:19" ht="33.75" customHeight="1">
      <c r="B10" s="126"/>
      <c r="C10" s="108"/>
      <c r="D10" s="120" t="s">
        <v>83</v>
      </c>
      <c r="E10" s="120"/>
      <c r="F10" s="83" t="s">
        <v>129</v>
      </c>
      <c r="G10" s="121"/>
      <c r="H10" s="121"/>
      <c r="I10" s="121"/>
      <c r="J10" s="119"/>
      <c r="K10" s="119"/>
      <c r="L10" s="119"/>
      <c r="M10" s="204">
        <v>797</v>
      </c>
      <c r="N10" s="205">
        <v>1027</v>
      </c>
      <c r="O10" s="205">
        <v>1236</v>
      </c>
      <c r="P10" s="204">
        <v>451</v>
      </c>
      <c r="Q10" s="204">
        <v>845</v>
      </c>
      <c r="R10" s="207">
        <v>1260</v>
      </c>
      <c r="S10" s="90">
        <f t="shared" si="0"/>
        <v>760.5</v>
      </c>
    </row>
    <row r="11" spans="2:19" ht="33.75" customHeight="1">
      <c r="B11" s="126"/>
      <c r="C11" s="106" t="s">
        <v>115</v>
      </c>
      <c r="D11" s="120" t="s">
        <v>86</v>
      </c>
      <c r="E11" s="120"/>
      <c r="F11" s="85" t="s">
        <v>75</v>
      </c>
      <c r="G11" s="121">
        <v>10</v>
      </c>
      <c r="H11" s="121">
        <v>15</v>
      </c>
      <c r="I11" s="121">
        <v>20</v>
      </c>
      <c r="J11" s="119">
        <v>1248</v>
      </c>
      <c r="K11" s="119">
        <v>1872</v>
      </c>
      <c r="L11" s="119">
        <v>2496</v>
      </c>
      <c r="M11" s="205">
        <v>1170</v>
      </c>
      <c r="N11" s="205">
        <v>1505</v>
      </c>
      <c r="O11" s="205">
        <v>1811</v>
      </c>
      <c r="P11" s="204">
        <v>78</v>
      </c>
      <c r="Q11" s="204">
        <v>367</v>
      </c>
      <c r="R11" s="206">
        <v>685</v>
      </c>
      <c r="S11" s="90">
        <f t="shared" si="0"/>
        <v>330.3</v>
      </c>
    </row>
    <row r="12" spans="2:19" ht="33.75" customHeight="1">
      <c r="B12" s="126"/>
      <c r="C12" s="107"/>
      <c r="D12" s="120" t="s">
        <v>87</v>
      </c>
      <c r="E12" s="120"/>
      <c r="F12" s="83" t="s">
        <v>130</v>
      </c>
      <c r="G12" s="121"/>
      <c r="H12" s="121"/>
      <c r="I12" s="121"/>
      <c r="J12" s="119"/>
      <c r="K12" s="119"/>
      <c r="L12" s="119"/>
      <c r="M12" s="205">
        <v>1032</v>
      </c>
      <c r="N12" s="205">
        <v>1329</v>
      </c>
      <c r="O12" s="205">
        <v>1600</v>
      </c>
      <c r="P12" s="204">
        <v>216</v>
      </c>
      <c r="Q12" s="204">
        <v>543</v>
      </c>
      <c r="R12" s="206">
        <v>896</v>
      </c>
      <c r="S12" s="90">
        <f t="shared" si="0"/>
        <v>488.7</v>
      </c>
    </row>
    <row r="13" spans="2:19" ht="33.75" customHeight="1">
      <c r="B13" s="126"/>
      <c r="C13" s="108"/>
      <c r="D13" s="120" t="s">
        <v>88</v>
      </c>
      <c r="E13" s="120"/>
      <c r="F13" s="83" t="s">
        <v>129</v>
      </c>
      <c r="G13" s="121"/>
      <c r="H13" s="121"/>
      <c r="I13" s="121"/>
      <c r="J13" s="119"/>
      <c r="K13" s="119"/>
      <c r="L13" s="119"/>
      <c r="M13" s="204">
        <v>826</v>
      </c>
      <c r="N13" s="205">
        <v>1065</v>
      </c>
      <c r="O13" s="205">
        <v>1283</v>
      </c>
      <c r="P13" s="204">
        <v>422</v>
      </c>
      <c r="Q13" s="204">
        <v>807</v>
      </c>
      <c r="R13" s="207">
        <v>1213</v>
      </c>
      <c r="S13" s="90">
        <f t="shared" si="0"/>
        <v>726.3000000000001</v>
      </c>
    </row>
    <row r="14" spans="2:19" ht="33.75" customHeight="1">
      <c r="B14" s="118" t="s">
        <v>125</v>
      </c>
      <c r="C14" s="102" t="s">
        <v>116</v>
      </c>
      <c r="D14" s="111" t="s">
        <v>91</v>
      </c>
      <c r="E14" s="111"/>
      <c r="F14" s="86" t="s">
        <v>75</v>
      </c>
      <c r="G14" s="116">
        <v>10</v>
      </c>
      <c r="H14" s="116">
        <v>15</v>
      </c>
      <c r="I14" s="116">
        <v>20</v>
      </c>
      <c r="J14" s="109">
        <v>1584</v>
      </c>
      <c r="K14" s="109">
        <v>2376</v>
      </c>
      <c r="L14" s="109">
        <v>3168</v>
      </c>
      <c r="M14" s="208">
        <v>1539</v>
      </c>
      <c r="N14" s="208">
        <v>1979</v>
      </c>
      <c r="O14" s="208">
        <v>2380</v>
      </c>
      <c r="P14" s="209">
        <v>45</v>
      </c>
      <c r="Q14" s="209">
        <v>397</v>
      </c>
      <c r="R14" s="210">
        <v>788</v>
      </c>
      <c r="S14" s="90">
        <f t="shared" si="0"/>
        <v>357.3</v>
      </c>
    </row>
    <row r="15" spans="2:19" ht="33.75" customHeight="1">
      <c r="B15" s="118"/>
      <c r="C15" s="103"/>
      <c r="D15" s="111" t="s">
        <v>92</v>
      </c>
      <c r="E15" s="111"/>
      <c r="F15" s="86" t="s">
        <v>130</v>
      </c>
      <c r="G15" s="116"/>
      <c r="H15" s="116"/>
      <c r="I15" s="116"/>
      <c r="J15" s="109"/>
      <c r="K15" s="109"/>
      <c r="L15" s="109"/>
      <c r="M15" s="208">
        <v>1358</v>
      </c>
      <c r="N15" s="208">
        <v>1747</v>
      </c>
      <c r="O15" s="208">
        <v>2102</v>
      </c>
      <c r="P15" s="209">
        <v>226</v>
      </c>
      <c r="Q15" s="209">
        <v>629</v>
      </c>
      <c r="R15" s="211">
        <v>1066</v>
      </c>
      <c r="S15" s="90">
        <f t="shared" si="0"/>
        <v>566.1</v>
      </c>
    </row>
    <row r="16" spans="2:19" ht="33.75" customHeight="1">
      <c r="B16" s="118"/>
      <c r="C16" s="104"/>
      <c r="D16" s="111" t="s">
        <v>93</v>
      </c>
      <c r="E16" s="111"/>
      <c r="F16" s="86" t="s">
        <v>129</v>
      </c>
      <c r="G16" s="116"/>
      <c r="H16" s="116"/>
      <c r="I16" s="116"/>
      <c r="J16" s="109"/>
      <c r="K16" s="109"/>
      <c r="L16" s="109"/>
      <c r="M16" s="208">
        <v>1086</v>
      </c>
      <c r="N16" s="208">
        <v>1397</v>
      </c>
      <c r="O16" s="208">
        <v>1683</v>
      </c>
      <c r="P16" s="209">
        <v>498</v>
      </c>
      <c r="Q16" s="209">
        <v>979</v>
      </c>
      <c r="R16" s="211">
        <v>1485</v>
      </c>
      <c r="S16" s="90">
        <f t="shared" si="0"/>
        <v>881.1</v>
      </c>
    </row>
    <row r="17" spans="2:19" ht="33.75" customHeight="1">
      <c r="B17" s="118"/>
      <c r="C17" s="102" t="s">
        <v>117</v>
      </c>
      <c r="D17" s="111" t="s">
        <v>95</v>
      </c>
      <c r="E17" s="111"/>
      <c r="F17" s="86" t="s">
        <v>75</v>
      </c>
      <c r="G17" s="116">
        <v>10</v>
      </c>
      <c r="H17" s="116">
        <v>15</v>
      </c>
      <c r="I17" s="116">
        <v>20</v>
      </c>
      <c r="J17" s="109">
        <v>2184</v>
      </c>
      <c r="K17" s="109">
        <v>3276</v>
      </c>
      <c r="L17" s="109">
        <v>4368</v>
      </c>
      <c r="M17" s="215">
        <v>2136</v>
      </c>
      <c r="N17" s="215">
        <v>2847</v>
      </c>
      <c r="O17" s="215">
        <v>3517</v>
      </c>
      <c r="P17" s="216">
        <v>48</v>
      </c>
      <c r="Q17" s="216">
        <v>429</v>
      </c>
      <c r="R17" s="217">
        <v>851</v>
      </c>
      <c r="S17" s="90">
        <f t="shared" si="0"/>
        <v>386.1</v>
      </c>
    </row>
    <row r="18" spans="2:19" ht="33.75" customHeight="1">
      <c r="B18" s="118"/>
      <c r="C18" s="103"/>
      <c r="D18" s="111" t="s">
        <v>96</v>
      </c>
      <c r="E18" s="111"/>
      <c r="F18" s="86" t="s">
        <v>130</v>
      </c>
      <c r="G18" s="116"/>
      <c r="H18" s="116"/>
      <c r="I18" s="116"/>
      <c r="J18" s="109"/>
      <c r="K18" s="109"/>
      <c r="L18" s="109"/>
      <c r="M18" s="215">
        <v>1939</v>
      </c>
      <c r="N18" s="215">
        <v>2596</v>
      </c>
      <c r="O18" s="215">
        <v>3216</v>
      </c>
      <c r="P18" s="216">
        <v>245</v>
      </c>
      <c r="Q18" s="216">
        <v>680</v>
      </c>
      <c r="R18" s="218">
        <v>1152</v>
      </c>
      <c r="S18" s="90">
        <f t="shared" si="0"/>
        <v>612</v>
      </c>
    </row>
    <row r="19" spans="2:19" ht="33.75" customHeight="1">
      <c r="B19" s="118"/>
      <c r="C19" s="104"/>
      <c r="D19" s="111" t="s">
        <v>97</v>
      </c>
      <c r="E19" s="111"/>
      <c r="F19" s="86" t="s">
        <v>129</v>
      </c>
      <c r="G19" s="116"/>
      <c r="H19" s="116"/>
      <c r="I19" s="116"/>
      <c r="J19" s="109"/>
      <c r="K19" s="109"/>
      <c r="L19" s="109"/>
      <c r="M19" s="215">
        <v>1645</v>
      </c>
      <c r="N19" s="215">
        <v>2220</v>
      </c>
      <c r="O19" s="215">
        <v>2764</v>
      </c>
      <c r="P19" s="216">
        <v>539</v>
      </c>
      <c r="Q19" s="215">
        <v>1056</v>
      </c>
      <c r="R19" s="218">
        <v>1604</v>
      </c>
      <c r="S19" s="90">
        <f t="shared" si="0"/>
        <v>950.4</v>
      </c>
    </row>
    <row r="20" spans="2:19" ht="33.75" customHeight="1">
      <c r="B20" s="99" t="s">
        <v>124</v>
      </c>
      <c r="C20" s="102" t="s">
        <v>117</v>
      </c>
      <c r="D20" s="111" t="s">
        <v>0</v>
      </c>
      <c r="E20" s="111"/>
      <c r="F20" s="86" t="s">
        <v>75</v>
      </c>
      <c r="G20" s="116">
        <v>15</v>
      </c>
      <c r="H20" s="116">
        <v>20</v>
      </c>
      <c r="I20" s="116">
        <v>25</v>
      </c>
      <c r="J20" s="109">
        <v>3744</v>
      </c>
      <c r="K20" s="109">
        <v>4992</v>
      </c>
      <c r="L20" s="109">
        <v>6240</v>
      </c>
      <c r="M20" s="208">
        <v>3665</v>
      </c>
      <c r="N20" s="208">
        <v>4375</v>
      </c>
      <c r="O20" s="208">
        <v>5093</v>
      </c>
      <c r="P20" s="209">
        <v>79</v>
      </c>
      <c r="Q20" s="209">
        <v>617</v>
      </c>
      <c r="R20" s="211">
        <v>1147</v>
      </c>
      <c r="S20" s="90">
        <f t="shared" si="0"/>
        <v>555.3000000000001</v>
      </c>
    </row>
    <row r="21" spans="2:19" ht="33.75" customHeight="1">
      <c r="B21" s="100"/>
      <c r="C21" s="103"/>
      <c r="D21" s="111" t="s">
        <v>98</v>
      </c>
      <c r="E21" s="111"/>
      <c r="F21" s="86" t="s">
        <v>130</v>
      </c>
      <c r="G21" s="116"/>
      <c r="H21" s="116"/>
      <c r="I21" s="116"/>
      <c r="J21" s="109"/>
      <c r="K21" s="109"/>
      <c r="L21" s="109"/>
      <c r="M21" s="208">
        <v>3349</v>
      </c>
      <c r="N21" s="208">
        <v>4015</v>
      </c>
      <c r="O21" s="208">
        <v>4687</v>
      </c>
      <c r="P21" s="209">
        <v>395</v>
      </c>
      <c r="Q21" s="209">
        <v>977</v>
      </c>
      <c r="R21" s="211">
        <v>1553</v>
      </c>
      <c r="S21" s="90">
        <f t="shared" si="0"/>
        <v>879.3000000000001</v>
      </c>
    </row>
    <row r="22" spans="2:19" ht="33.75" customHeight="1" thickBot="1">
      <c r="B22" s="101"/>
      <c r="C22" s="105"/>
      <c r="D22" s="112" t="s">
        <v>99</v>
      </c>
      <c r="E22" s="112"/>
      <c r="F22" s="87" t="s">
        <v>129</v>
      </c>
      <c r="G22" s="117"/>
      <c r="H22" s="117"/>
      <c r="I22" s="117"/>
      <c r="J22" s="110"/>
      <c r="K22" s="110"/>
      <c r="L22" s="110"/>
      <c r="M22" s="212">
        <v>2873</v>
      </c>
      <c r="N22" s="212">
        <v>3473</v>
      </c>
      <c r="O22" s="212">
        <v>4077</v>
      </c>
      <c r="P22" s="213">
        <v>871</v>
      </c>
      <c r="Q22" s="212">
        <v>1519</v>
      </c>
      <c r="R22" s="214">
        <v>2163</v>
      </c>
      <c r="S22" s="95">
        <f t="shared" si="0"/>
        <v>1367.1000000000001</v>
      </c>
    </row>
    <row r="23" spans="2:19" ht="16.5">
      <c r="B23" s="98" t="s">
        <v>126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 ht="16.5">
      <c r="B24" s="98" t="s">
        <v>127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</sheetData>
  <sheetProtection/>
  <mergeCells count="72">
    <mergeCell ref="B24:S24"/>
    <mergeCell ref="J20:J22"/>
    <mergeCell ref="K20:K22"/>
    <mergeCell ref="L20:L22"/>
    <mergeCell ref="D21:E21"/>
    <mergeCell ref="D22:E22"/>
    <mergeCell ref="B23:S23"/>
    <mergeCell ref="K17:K19"/>
    <mergeCell ref="L17:L19"/>
    <mergeCell ref="D18:E18"/>
    <mergeCell ref="D19:E19"/>
    <mergeCell ref="B20:B22"/>
    <mergeCell ref="C20:C22"/>
    <mergeCell ref="D20:E20"/>
    <mergeCell ref="G20:G22"/>
    <mergeCell ref="H20:H22"/>
    <mergeCell ref="I20:I22"/>
    <mergeCell ref="C17:C19"/>
    <mergeCell ref="D17:E17"/>
    <mergeCell ref="G17:G19"/>
    <mergeCell ref="H17:H19"/>
    <mergeCell ref="I17:I19"/>
    <mergeCell ref="J17:J19"/>
    <mergeCell ref="I14:I16"/>
    <mergeCell ref="J14:J16"/>
    <mergeCell ref="K14:K16"/>
    <mergeCell ref="L14:L16"/>
    <mergeCell ref="D15:E15"/>
    <mergeCell ref="D16:E16"/>
    <mergeCell ref="J11:J13"/>
    <mergeCell ref="K11:K13"/>
    <mergeCell ref="L11:L13"/>
    <mergeCell ref="D12:E12"/>
    <mergeCell ref="D13:E13"/>
    <mergeCell ref="B14:B19"/>
    <mergeCell ref="C14:C16"/>
    <mergeCell ref="D14:E14"/>
    <mergeCell ref="G14:G16"/>
    <mergeCell ref="H14:H16"/>
    <mergeCell ref="J8:J10"/>
    <mergeCell ref="K8:K10"/>
    <mergeCell ref="L8:L10"/>
    <mergeCell ref="D9:E9"/>
    <mergeCell ref="D10:E10"/>
    <mergeCell ref="C11:C13"/>
    <mergeCell ref="D11:E11"/>
    <mergeCell ref="G11:G13"/>
    <mergeCell ref="H11:H13"/>
    <mergeCell ref="I11:I13"/>
    <mergeCell ref="J5:J7"/>
    <mergeCell ref="K5:K7"/>
    <mergeCell ref="L5:L7"/>
    <mergeCell ref="D6:E6"/>
    <mergeCell ref="D7:E7"/>
    <mergeCell ref="C8:C10"/>
    <mergeCell ref="D8:E8"/>
    <mergeCell ref="G8:G10"/>
    <mergeCell ref="H8:H10"/>
    <mergeCell ref="I8:I10"/>
    <mergeCell ref="B5:B13"/>
    <mergeCell ref="C5:C7"/>
    <mergeCell ref="D5:E5"/>
    <mergeCell ref="G5:G7"/>
    <mergeCell ref="H5:H7"/>
    <mergeCell ref="I5:I7"/>
    <mergeCell ref="B1:S1"/>
    <mergeCell ref="D2:E2"/>
    <mergeCell ref="B3:F4"/>
    <mergeCell ref="G3:I3"/>
    <mergeCell ref="J3:L3"/>
    <mergeCell ref="M3:O3"/>
    <mergeCell ref="P3:R3"/>
  </mergeCells>
  <printOptions/>
  <pageMargins left="0.5905511811023623" right="0.3937007874015748" top="0.3937007874015748" bottom="0" header="0.1968503937007874" footer="0.196850393700787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4"/>
  <sheetViews>
    <sheetView workbookViewId="0" topLeftCell="A10">
      <selection activeCell="B1" sqref="B1:S1"/>
    </sheetView>
  </sheetViews>
  <sheetFormatPr defaultColWidth="9.140625" defaultRowHeight="15"/>
  <cols>
    <col min="1" max="1" width="1.1484375" style="0" customWidth="1"/>
    <col min="4" max="5" width="6.8515625" style="0" customWidth="1"/>
    <col min="6" max="6" width="11.8515625" style="0" customWidth="1"/>
    <col min="19" max="19" width="11.8515625" style="0" bestFit="1" customWidth="1"/>
  </cols>
  <sheetData>
    <row r="1" spans="2:19" ht="22.5">
      <c r="B1" s="96" t="s">
        <v>123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4:19" ht="17.25" thickBot="1">
      <c r="D2" s="97"/>
      <c r="E2" s="97"/>
      <c r="S2" t="s">
        <v>121</v>
      </c>
    </row>
    <row r="3" spans="2:19" ht="17.25">
      <c r="B3" s="122" t="s">
        <v>110</v>
      </c>
      <c r="C3" s="123"/>
      <c r="D3" s="123"/>
      <c r="E3" s="123"/>
      <c r="F3" s="123"/>
      <c r="G3" s="123" t="s">
        <v>111</v>
      </c>
      <c r="H3" s="123"/>
      <c r="I3" s="123"/>
      <c r="J3" s="123" t="s">
        <v>112</v>
      </c>
      <c r="K3" s="123"/>
      <c r="L3" s="123"/>
      <c r="M3" s="123" t="s">
        <v>113</v>
      </c>
      <c r="N3" s="123"/>
      <c r="O3" s="123"/>
      <c r="P3" s="113" t="s">
        <v>68</v>
      </c>
      <c r="Q3" s="114"/>
      <c r="R3" s="115"/>
      <c r="S3" s="78" t="s">
        <v>101</v>
      </c>
    </row>
    <row r="4" spans="2:19" ht="17.25">
      <c r="B4" s="124"/>
      <c r="C4" s="125"/>
      <c r="D4" s="125"/>
      <c r="E4" s="125"/>
      <c r="F4" s="125"/>
      <c r="G4" s="80" t="s">
        <v>69</v>
      </c>
      <c r="H4" s="80" t="s">
        <v>70</v>
      </c>
      <c r="I4" s="80" t="s">
        <v>71</v>
      </c>
      <c r="J4" s="80" t="s">
        <v>69</v>
      </c>
      <c r="K4" s="80" t="s">
        <v>70</v>
      </c>
      <c r="L4" s="80" t="s">
        <v>71</v>
      </c>
      <c r="M4" s="80" t="s">
        <v>69</v>
      </c>
      <c r="N4" s="80" t="s">
        <v>70</v>
      </c>
      <c r="O4" s="80" t="s">
        <v>71</v>
      </c>
      <c r="P4" s="80" t="s">
        <v>69</v>
      </c>
      <c r="Q4" s="80" t="s">
        <v>70</v>
      </c>
      <c r="R4" s="80" t="s">
        <v>71</v>
      </c>
      <c r="S4" s="79" t="s">
        <v>104</v>
      </c>
    </row>
    <row r="5" spans="2:19" ht="33.75" customHeight="1">
      <c r="B5" s="126" t="s">
        <v>72</v>
      </c>
      <c r="C5" s="106" t="s">
        <v>118</v>
      </c>
      <c r="D5" s="120" t="s">
        <v>74</v>
      </c>
      <c r="E5" s="120"/>
      <c r="F5" s="82" t="s">
        <v>75</v>
      </c>
      <c r="G5" s="121">
        <v>5</v>
      </c>
      <c r="H5" s="121">
        <v>10</v>
      </c>
      <c r="I5" s="121">
        <v>15</v>
      </c>
      <c r="J5" s="121">
        <v>592</v>
      </c>
      <c r="K5" s="119">
        <v>1184</v>
      </c>
      <c r="L5" s="119">
        <v>1776</v>
      </c>
      <c r="M5" s="88">
        <v>521</v>
      </c>
      <c r="N5" s="88">
        <v>894</v>
      </c>
      <c r="O5" s="89">
        <v>1211</v>
      </c>
      <c r="P5" s="88">
        <f>J5-M5</f>
        <v>71</v>
      </c>
      <c r="Q5" s="88">
        <f>K5-N5</f>
        <v>290</v>
      </c>
      <c r="R5" s="88">
        <f>L5-O5</f>
        <v>565</v>
      </c>
      <c r="S5" s="90">
        <f aca="true" t="shared" si="0" ref="S5:S15">Q5*0.9</f>
        <v>261</v>
      </c>
    </row>
    <row r="6" spans="2:19" ht="33.75" customHeight="1">
      <c r="B6" s="126"/>
      <c r="C6" s="107"/>
      <c r="D6" s="120" t="s">
        <v>76</v>
      </c>
      <c r="E6" s="120"/>
      <c r="F6" s="82" t="s">
        <v>114</v>
      </c>
      <c r="G6" s="121"/>
      <c r="H6" s="121"/>
      <c r="I6" s="121"/>
      <c r="J6" s="121"/>
      <c r="K6" s="119"/>
      <c r="L6" s="119"/>
      <c r="M6" s="88">
        <v>460</v>
      </c>
      <c r="N6" s="88">
        <v>790</v>
      </c>
      <c r="O6" s="89">
        <v>1070</v>
      </c>
      <c r="P6" s="88">
        <f>J5-M6</f>
        <v>132</v>
      </c>
      <c r="Q6" s="88">
        <f>K5-N6</f>
        <v>394</v>
      </c>
      <c r="R6" s="88">
        <f>L5-O6</f>
        <v>706</v>
      </c>
      <c r="S6" s="90">
        <f t="shared" si="0"/>
        <v>354.6</v>
      </c>
    </row>
    <row r="7" spans="2:19" ht="33.75" customHeight="1">
      <c r="B7" s="126"/>
      <c r="C7" s="108"/>
      <c r="D7" s="120" t="s">
        <v>78</v>
      </c>
      <c r="E7" s="120"/>
      <c r="F7" s="82" t="s">
        <v>120</v>
      </c>
      <c r="G7" s="121"/>
      <c r="H7" s="121"/>
      <c r="I7" s="121"/>
      <c r="J7" s="121"/>
      <c r="K7" s="119"/>
      <c r="L7" s="119"/>
      <c r="M7" s="88">
        <v>368</v>
      </c>
      <c r="N7" s="88">
        <v>633</v>
      </c>
      <c r="O7" s="88">
        <v>858</v>
      </c>
      <c r="P7" s="88">
        <f>J5-M7</f>
        <v>224</v>
      </c>
      <c r="Q7" s="88">
        <f>K5-N7</f>
        <v>551</v>
      </c>
      <c r="R7" s="88">
        <f>L5-O7</f>
        <v>918</v>
      </c>
      <c r="S7" s="90">
        <f t="shared" si="0"/>
        <v>495.90000000000003</v>
      </c>
    </row>
    <row r="8" spans="2:19" ht="33.75" customHeight="1">
      <c r="B8" s="126"/>
      <c r="C8" s="106" t="s">
        <v>119</v>
      </c>
      <c r="D8" s="120" t="s">
        <v>81</v>
      </c>
      <c r="E8" s="120"/>
      <c r="F8" s="82" t="s">
        <v>75</v>
      </c>
      <c r="G8" s="121">
        <v>10</v>
      </c>
      <c r="H8" s="121">
        <v>15</v>
      </c>
      <c r="I8" s="121">
        <v>20</v>
      </c>
      <c r="J8" s="119">
        <v>1184</v>
      </c>
      <c r="K8" s="119">
        <v>1776</v>
      </c>
      <c r="L8" s="119">
        <v>2368</v>
      </c>
      <c r="M8" s="89">
        <v>1069</v>
      </c>
      <c r="N8" s="89">
        <v>1376</v>
      </c>
      <c r="O8" s="89">
        <v>1656</v>
      </c>
      <c r="P8" s="89">
        <f>J8-M8</f>
        <v>115</v>
      </c>
      <c r="Q8" s="89">
        <f>K8-N8</f>
        <v>400</v>
      </c>
      <c r="R8" s="89">
        <f>L8-O8</f>
        <v>712</v>
      </c>
      <c r="S8" s="90">
        <f t="shared" si="0"/>
        <v>360</v>
      </c>
    </row>
    <row r="9" spans="2:19" ht="33.75" customHeight="1">
      <c r="B9" s="126"/>
      <c r="C9" s="107"/>
      <c r="D9" s="120" t="s">
        <v>82</v>
      </c>
      <c r="E9" s="120"/>
      <c r="F9" s="82" t="s">
        <v>114</v>
      </c>
      <c r="G9" s="121"/>
      <c r="H9" s="121"/>
      <c r="I9" s="121"/>
      <c r="J9" s="119"/>
      <c r="K9" s="119"/>
      <c r="L9" s="119"/>
      <c r="M9" s="88">
        <v>944</v>
      </c>
      <c r="N9" s="89">
        <v>1215</v>
      </c>
      <c r="O9" s="89">
        <v>1463</v>
      </c>
      <c r="P9" s="89">
        <f>J8-M9</f>
        <v>240</v>
      </c>
      <c r="Q9" s="89">
        <f>K8-N9</f>
        <v>561</v>
      </c>
      <c r="R9" s="89">
        <f>L8-O9</f>
        <v>905</v>
      </c>
      <c r="S9" s="90">
        <f t="shared" si="0"/>
        <v>504.90000000000003</v>
      </c>
    </row>
    <row r="10" spans="2:19" ht="33.75" customHeight="1">
      <c r="B10" s="126"/>
      <c r="C10" s="108"/>
      <c r="D10" s="120" t="s">
        <v>83</v>
      </c>
      <c r="E10" s="120"/>
      <c r="F10" s="82" t="s">
        <v>120</v>
      </c>
      <c r="G10" s="121"/>
      <c r="H10" s="121"/>
      <c r="I10" s="121"/>
      <c r="J10" s="119"/>
      <c r="K10" s="119"/>
      <c r="L10" s="119"/>
      <c r="M10" s="88">
        <v>756</v>
      </c>
      <c r="N10" s="88">
        <v>974</v>
      </c>
      <c r="O10" s="89">
        <v>1173</v>
      </c>
      <c r="P10" s="89">
        <f>J8-M10</f>
        <v>428</v>
      </c>
      <c r="Q10" s="89">
        <f>K8-N10</f>
        <v>802</v>
      </c>
      <c r="R10" s="89">
        <f>L8-O10</f>
        <v>1195</v>
      </c>
      <c r="S10" s="90">
        <f t="shared" si="0"/>
        <v>721.8000000000001</v>
      </c>
    </row>
    <row r="11" spans="2:19" ht="33.75" customHeight="1">
      <c r="B11" s="126"/>
      <c r="C11" s="106" t="s">
        <v>115</v>
      </c>
      <c r="D11" s="120" t="s">
        <v>86</v>
      </c>
      <c r="E11" s="120"/>
      <c r="F11" s="85" t="s">
        <v>75</v>
      </c>
      <c r="G11" s="121">
        <v>10</v>
      </c>
      <c r="H11" s="121">
        <v>15</v>
      </c>
      <c r="I11" s="121">
        <v>20</v>
      </c>
      <c r="J11" s="119">
        <v>1184</v>
      </c>
      <c r="K11" s="119">
        <v>1776</v>
      </c>
      <c r="L11" s="119">
        <v>2368</v>
      </c>
      <c r="M11" s="91">
        <v>1110</v>
      </c>
      <c r="N11" s="91">
        <v>1428</v>
      </c>
      <c r="O11" s="91">
        <v>1718</v>
      </c>
      <c r="P11" s="89">
        <f>J11-M11</f>
        <v>74</v>
      </c>
      <c r="Q11" s="89">
        <f>K11-N11</f>
        <v>348</v>
      </c>
      <c r="R11" s="89">
        <f>L11-O11</f>
        <v>650</v>
      </c>
      <c r="S11" s="90">
        <f>Q11*0.9</f>
        <v>313.2</v>
      </c>
    </row>
    <row r="12" spans="2:19" ht="33.75" customHeight="1">
      <c r="B12" s="126"/>
      <c r="C12" s="107"/>
      <c r="D12" s="120" t="s">
        <v>87</v>
      </c>
      <c r="E12" s="120"/>
      <c r="F12" s="82" t="s">
        <v>114</v>
      </c>
      <c r="G12" s="121"/>
      <c r="H12" s="121"/>
      <c r="I12" s="121"/>
      <c r="J12" s="119"/>
      <c r="K12" s="119"/>
      <c r="L12" s="119"/>
      <c r="M12" s="88">
        <v>979</v>
      </c>
      <c r="N12" s="89">
        <v>1261</v>
      </c>
      <c r="O12" s="89">
        <v>1518</v>
      </c>
      <c r="P12" s="89">
        <f>J11-M12</f>
        <v>205</v>
      </c>
      <c r="Q12" s="89">
        <f>K11-N12</f>
        <v>515</v>
      </c>
      <c r="R12" s="89">
        <f>L11-O12</f>
        <v>850</v>
      </c>
      <c r="S12" s="90">
        <f t="shared" si="0"/>
        <v>463.5</v>
      </c>
    </row>
    <row r="13" spans="2:19" ht="33.75" customHeight="1">
      <c r="B13" s="126"/>
      <c r="C13" s="108"/>
      <c r="D13" s="120" t="s">
        <v>88</v>
      </c>
      <c r="E13" s="120"/>
      <c r="F13" s="82" t="s">
        <v>120</v>
      </c>
      <c r="G13" s="121"/>
      <c r="H13" s="121"/>
      <c r="I13" s="121"/>
      <c r="J13" s="119"/>
      <c r="K13" s="119"/>
      <c r="L13" s="119"/>
      <c r="M13" s="88">
        <v>784</v>
      </c>
      <c r="N13" s="89">
        <v>1010</v>
      </c>
      <c r="O13" s="89">
        <v>1217</v>
      </c>
      <c r="P13" s="89">
        <f>J11-M13</f>
        <v>400</v>
      </c>
      <c r="Q13" s="89">
        <f>K11-N13</f>
        <v>766</v>
      </c>
      <c r="R13" s="89">
        <f>L11-O13</f>
        <v>1151</v>
      </c>
      <c r="S13" s="90">
        <f t="shared" si="0"/>
        <v>689.4</v>
      </c>
    </row>
    <row r="14" spans="2:19" ht="33.75" customHeight="1">
      <c r="B14" s="118" t="s">
        <v>125</v>
      </c>
      <c r="C14" s="102" t="s">
        <v>116</v>
      </c>
      <c r="D14" s="111" t="s">
        <v>91</v>
      </c>
      <c r="E14" s="111"/>
      <c r="F14" s="86" t="s">
        <v>75</v>
      </c>
      <c r="G14" s="116">
        <v>10</v>
      </c>
      <c r="H14" s="116">
        <v>15</v>
      </c>
      <c r="I14" s="116">
        <v>20</v>
      </c>
      <c r="J14" s="109">
        <v>1520</v>
      </c>
      <c r="K14" s="109">
        <v>2280</v>
      </c>
      <c r="L14" s="109">
        <v>3040</v>
      </c>
      <c r="M14" s="92">
        <v>1477</v>
      </c>
      <c r="N14" s="92">
        <v>1899</v>
      </c>
      <c r="O14" s="92">
        <v>2284</v>
      </c>
      <c r="P14" s="92">
        <f>J14-M14</f>
        <v>43</v>
      </c>
      <c r="Q14" s="92">
        <f>K14-N14</f>
        <v>381</v>
      </c>
      <c r="R14" s="92">
        <f>L14-O14</f>
        <v>756</v>
      </c>
      <c r="S14" s="90">
        <f t="shared" si="0"/>
        <v>342.90000000000003</v>
      </c>
    </row>
    <row r="15" spans="2:19" ht="33.75" customHeight="1">
      <c r="B15" s="118"/>
      <c r="C15" s="103"/>
      <c r="D15" s="111" t="s">
        <v>92</v>
      </c>
      <c r="E15" s="111"/>
      <c r="F15" s="86" t="s">
        <v>114</v>
      </c>
      <c r="G15" s="116"/>
      <c r="H15" s="116"/>
      <c r="I15" s="116"/>
      <c r="J15" s="109"/>
      <c r="K15" s="109"/>
      <c r="L15" s="109"/>
      <c r="M15" s="92">
        <v>1303</v>
      </c>
      <c r="N15" s="92">
        <v>1676</v>
      </c>
      <c r="O15" s="92">
        <v>2017</v>
      </c>
      <c r="P15" s="92">
        <f>J14-M15</f>
        <v>217</v>
      </c>
      <c r="Q15" s="92">
        <f>K14-N15</f>
        <v>604</v>
      </c>
      <c r="R15" s="92">
        <f>L14-O15</f>
        <v>1023</v>
      </c>
      <c r="S15" s="90">
        <f t="shared" si="0"/>
        <v>543.6</v>
      </c>
    </row>
    <row r="16" spans="2:19" ht="33.75" customHeight="1">
      <c r="B16" s="118"/>
      <c r="C16" s="104"/>
      <c r="D16" s="111" t="s">
        <v>93</v>
      </c>
      <c r="E16" s="111"/>
      <c r="F16" s="86" t="s">
        <v>120</v>
      </c>
      <c r="G16" s="116"/>
      <c r="H16" s="116"/>
      <c r="I16" s="116"/>
      <c r="J16" s="109"/>
      <c r="K16" s="109"/>
      <c r="L16" s="109"/>
      <c r="M16" s="92">
        <v>1042</v>
      </c>
      <c r="N16" s="92">
        <v>1341</v>
      </c>
      <c r="O16" s="92">
        <v>1615</v>
      </c>
      <c r="P16" s="92">
        <f>J14-M16</f>
        <v>478</v>
      </c>
      <c r="Q16" s="92">
        <f>K14-N16</f>
        <v>939</v>
      </c>
      <c r="R16" s="92">
        <f>L14-O16</f>
        <v>1425</v>
      </c>
      <c r="S16" s="90">
        <f>R16*0.9</f>
        <v>1282.5</v>
      </c>
    </row>
    <row r="17" spans="2:19" ht="33.75" customHeight="1">
      <c r="B17" s="118"/>
      <c r="C17" s="102" t="s">
        <v>117</v>
      </c>
      <c r="D17" s="111" t="s">
        <v>95</v>
      </c>
      <c r="E17" s="111"/>
      <c r="F17" s="86" t="s">
        <v>75</v>
      </c>
      <c r="G17" s="116">
        <v>10</v>
      </c>
      <c r="H17" s="116">
        <v>15</v>
      </c>
      <c r="I17" s="116">
        <v>20</v>
      </c>
      <c r="J17" s="109">
        <v>2072</v>
      </c>
      <c r="K17" s="109">
        <v>3108</v>
      </c>
      <c r="L17" s="109">
        <v>4144</v>
      </c>
      <c r="M17" s="93">
        <v>2026</v>
      </c>
      <c r="N17" s="93">
        <v>2701</v>
      </c>
      <c r="O17" s="93">
        <v>3337</v>
      </c>
      <c r="P17" s="93">
        <f>J17-M17</f>
        <v>46</v>
      </c>
      <c r="Q17" s="93">
        <f>K17-N17</f>
        <v>407</v>
      </c>
      <c r="R17" s="93">
        <f>L17-O17</f>
        <v>807</v>
      </c>
      <c r="S17" s="90">
        <f aca="true" t="shared" si="1" ref="S17:S22">Q17*0.9</f>
        <v>366.3</v>
      </c>
    </row>
    <row r="18" spans="2:19" ht="33.75" customHeight="1">
      <c r="B18" s="118"/>
      <c r="C18" s="103"/>
      <c r="D18" s="111" t="s">
        <v>96</v>
      </c>
      <c r="E18" s="111"/>
      <c r="F18" s="86" t="s">
        <v>114</v>
      </c>
      <c r="G18" s="116"/>
      <c r="H18" s="116"/>
      <c r="I18" s="116"/>
      <c r="J18" s="109"/>
      <c r="K18" s="109"/>
      <c r="L18" s="109"/>
      <c r="M18" s="93">
        <v>1840</v>
      </c>
      <c r="N18" s="93">
        <v>2463</v>
      </c>
      <c r="O18" s="93">
        <v>3051</v>
      </c>
      <c r="P18" s="93">
        <f>J17-M18</f>
        <v>232</v>
      </c>
      <c r="Q18" s="93">
        <f>K17-N18</f>
        <v>645</v>
      </c>
      <c r="R18" s="93">
        <f>L17-O18</f>
        <v>1093</v>
      </c>
      <c r="S18" s="90">
        <f t="shared" si="1"/>
        <v>580.5</v>
      </c>
    </row>
    <row r="19" spans="2:19" ht="33.75" customHeight="1">
      <c r="B19" s="118"/>
      <c r="C19" s="104"/>
      <c r="D19" s="111" t="s">
        <v>97</v>
      </c>
      <c r="E19" s="111"/>
      <c r="F19" s="86" t="s">
        <v>120</v>
      </c>
      <c r="G19" s="116"/>
      <c r="H19" s="116"/>
      <c r="I19" s="116"/>
      <c r="J19" s="109"/>
      <c r="K19" s="109"/>
      <c r="L19" s="109"/>
      <c r="M19" s="93">
        <v>1561</v>
      </c>
      <c r="N19" s="93">
        <v>2106</v>
      </c>
      <c r="O19" s="93">
        <v>2622</v>
      </c>
      <c r="P19" s="93">
        <f>J17-M19</f>
        <v>511</v>
      </c>
      <c r="Q19" s="93">
        <f>K17-N19</f>
        <v>1002</v>
      </c>
      <c r="R19" s="93">
        <f>L17-O19</f>
        <v>1522</v>
      </c>
      <c r="S19" s="90">
        <f t="shared" si="1"/>
        <v>901.8000000000001</v>
      </c>
    </row>
    <row r="20" spans="2:19" ht="33.75" customHeight="1">
      <c r="B20" s="99" t="s">
        <v>124</v>
      </c>
      <c r="C20" s="102" t="s">
        <v>117</v>
      </c>
      <c r="D20" s="111" t="s">
        <v>0</v>
      </c>
      <c r="E20" s="111"/>
      <c r="F20" s="86" t="s">
        <v>75</v>
      </c>
      <c r="G20" s="116">
        <v>15</v>
      </c>
      <c r="H20" s="116">
        <v>20</v>
      </c>
      <c r="I20" s="116">
        <v>25</v>
      </c>
      <c r="J20" s="109">
        <v>3552</v>
      </c>
      <c r="K20" s="109">
        <v>4736</v>
      </c>
      <c r="L20" s="109">
        <v>5920</v>
      </c>
      <c r="M20" s="92">
        <v>3477</v>
      </c>
      <c r="N20" s="92">
        <v>4151</v>
      </c>
      <c r="O20" s="92">
        <v>4832</v>
      </c>
      <c r="P20" s="92">
        <f>J20-M20</f>
        <v>75</v>
      </c>
      <c r="Q20" s="92">
        <f>K20-N20</f>
        <v>585</v>
      </c>
      <c r="R20" s="92">
        <f>L20-O20</f>
        <v>1088</v>
      </c>
      <c r="S20" s="90">
        <f t="shared" si="1"/>
        <v>526.5</v>
      </c>
    </row>
    <row r="21" spans="2:19" ht="33.75" customHeight="1">
      <c r="B21" s="100"/>
      <c r="C21" s="103"/>
      <c r="D21" s="111" t="s">
        <v>98</v>
      </c>
      <c r="E21" s="111"/>
      <c r="F21" s="86" t="s">
        <v>114</v>
      </c>
      <c r="G21" s="116"/>
      <c r="H21" s="116"/>
      <c r="I21" s="116"/>
      <c r="J21" s="109"/>
      <c r="K21" s="109"/>
      <c r="L21" s="109"/>
      <c r="M21" s="92">
        <v>3177</v>
      </c>
      <c r="N21" s="92">
        <v>3809</v>
      </c>
      <c r="O21" s="92">
        <v>4447</v>
      </c>
      <c r="P21" s="92">
        <f>J20-M21</f>
        <v>375</v>
      </c>
      <c r="Q21" s="92">
        <f>K20-N21</f>
        <v>927</v>
      </c>
      <c r="R21" s="92">
        <f>L20-O21</f>
        <v>1473</v>
      </c>
      <c r="S21" s="90">
        <f t="shared" si="1"/>
        <v>834.3000000000001</v>
      </c>
    </row>
    <row r="22" spans="2:19" ht="33.75" customHeight="1" thickBot="1">
      <c r="B22" s="101"/>
      <c r="C22" s="105"/>
      <c r="D22" s="112" t="s">
        <v>99</v>
      </c>
      <c r="E22" s="112"/>
      <c r="F22" s="87" t="s">
        <v>120</v>
      </c>
      <c r="G22" s="117"/>
      <c r="H22" s="117"/>
      <c r="I22" s="117"/>
      <c r="J22" s="110"/>
      <c r="K22" s="110"/>
      <c r="L22" s="110"/>
      <c r="M22" s="94">
        <v>2726</v>
      </c>
      <c r="N22" s="94">
        <v>3295</v>
      </c>
      <c r="O22" s="94">
        <v>3868</v>
      </c>
      <c r="P22" s="94">
        <f>J20-M22</f>
        <v>826</v>
      </c>
      <c r="Q22" s="94">
        <f>K20-N22</f>
        <v>1441</v>
      </c>
      <c r="R22" s="94">
        <f>L20-O22</f>
        <v>2052</v>
      </c>
      <c r="S22" s="95">
        <f t="shared" si="1"/>
        <v>1296.9</v>
      </c>
    </row>
    <row r="23" spans="2:19" ht="16.5">
      <c r="B23" s="98" t="s">
        <v>126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 ht="16.5">
      <c r="B24" s="98" t="s">
        <v>127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</sheetData>
  <sheetProtection/>
  <mergeCells count="72">
    <mergeCell ref="M3:O3"/>
    <mergeCell ref="J8:J10"/>
    <mergeCell ref="K8:K10"/>
    <mergeCell ref="B5:B13"/>
    <mergeCell ref="D5:E5"/>
    <mergeCell ref="G5:G7"/>
    <mergeCell ref="H5:H7"/>
    <mergeCell ref="C11:C13"/>
    <mergeCell ref="J11:J13"/>
    <mergeCell ref="K11:K13"/>
    <mergeCell ref="K5:K7"/>
    <mergeCell ref="B3:F4"/>
    <mergeCell ref="G3:I3"/>
    <mergeCell ref="J3:L3"/>
    <mergeCell ref="L5:L7"/>
    <mergeCell ref="D6:E6"/>
    <mergeCell ref="D7:E7"/>
    <mergeCell ref="D8:E8"/>
    <mergeCell ref="G8:G10"/>
    <mergeCell ref="H8:H10"/>
    <mergeCell ref="I8:I10"/>
    <mergeCell ref="I5:I7"/>
    <mergeCell ref="J5:J7"/>
    <mergeCell ref="L11:L13"/>
    <mergeCell ref="D12:E12"/>
    <mergeCell ref="D13:E13"/>
    <mergeCell ref="L8:L10"/>
    <mergeCell ref="D9:E9"/>
    <mergeCell ref="D10:E10"/>
    <mergeCell ref="D11:E11"/>
    <mergeCell ref="G11:G13"/>
    <mergeCell ref="H11:H13"/>
    <mergeCell ref="I11:I13"/>
    <mergeCell ref="J17:J19"/>
    <mergeCell ref="K17:K19"/>
    <mergeCell ref="B14:B19"/>
    <mergeCell ref="D14:E14"/>
    <mergeCell ref="G14:G16"/>
    <mergeCell ref="H14:H16"/>
    <mergeCell ref="I14:I16"/>
    <mergeCell ref="J14:J16"/>
    <mergeCell ref="C14:C16"/>
    <mergeCell ref="H20:H22"/>
    <mergeCell ref="I20:I22"/>
    <mergeCell ref="K14:K16"/>
    <mergeCell ref="L14:L16"/>
    <mergeCell ref="D15:E15"/>
    <mergeCell ref="D16:E16"/>
    <mergeCell ref="D17:E17"/>
    <mergeCell ref="G17:G19"/>
    <mergeCell ref="H17:H19"/>
    <mergeCell ref="I17:I19"/>
    <mergeCell ref="K20:K22"/>
    <mergeCell ref="L20:L22"/>
    <mergeCell ref="D21:E21"/>
    <mergeCell ref="D22:E22"/>
    <mergeCell ref="P3:R3"/>
    <mergeCell ref="L17:L19"/>
    <mergeCell ref="D18:E18"/>
    <mergeCell ref="D19:E19"/>
    <mergeCell ref="D20:E20"/>
    <mergeCell ref="G20:G22"/>
    <mergeCell ref="B1:S1"/>
    <mergeCell ref="D2:E2"/>
    <mergeCell ref="B23:S23"/>
    <mergeCell ref="B24:S24"/>
    <mergeCell ref="B20:B22"/>
    <mergeCell ref="C17:C19"/>
    <mergeCell ref="C20:C22"/>
    <mergeCell ref="C5:C7"/>
    <mergeCell ref="C8:C10"/>
    <mergeCell ref="J20:J22"/>
  </mergeCells>
  <printOptions/>
  <pageMargins left="0.5905511811023623" right="0.3937007874015748" top="0.3937007874015748" bottom="0" header="0.1968503937007874" footer="0.196850393700787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8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1.421875" style="1" customWidth="1"/>
    <col min="2" max="2" width="7.421875" style="1" customWidth="1"/>
    <col min="3" max="3" width="7.7109375" style="1" customWidth="1"/>
    <col min="4" max="4" width="12.421875" style="1" customWidth="1"/>
    <col min="5" max="5" width="13.7109375" style="1" customWidth="1"/>
    <col min="6" max="6" width="5.28125" style="2" customWidth="1"/>
    <col min="7" max="8" width="5.8515625" style="2" customWidth="1"/>
    <col min="9" max="9" width="6.421875" style="3" customWidth="1"/>
    <col min="10" max="10" width="7.28125" style="3" customWidth="1"/>
    <col min="11" max="11" width="6.57421875" style="3" customWidth="1"/>
    <col min="12" max="12" width="7.8515625" style="7" customWidth="1"/>
    <col min="13" max="13" width="7.421875" style="7" customWidth="1"/>
    <col min="14" max="14" width="7.140625" style="7" customWidth="1"/>
    <col min="15" max="15" width="7.421875" style="7" customWidth="1"/>
    <col min="16" max="17" width="7.57421875" style="7" customWidth="1"/>
    <col min="18" max="18" width="10.8515625" style="1" customWidth="1"/>
    <col min="19" max="19" width="19.421875" style="1" bestFit="1" customWidth="1"/>
    <col min="20" max="20" width="12.421875" style="1" customWidth="1"/>
    <col min="21" max="21" width="31.7109375" style="1" bestFit="1" customWidth="1"/>
    <col min="22" max="22" width="10.7109375" style="1" bestFit="1" customWidth="1"/>
    <col min="23" max="16384" width="9.00390625" style="1" customWidth="1"/>
  </cols>
  <sheetData>
    <row r="1" spans="2:18" ht="24" customHeight="1">
      <c r="B1" s="96" t="s">
        <v>106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5:18" ht="18" customHeight="1" thickBot="1">
      <c r="O2" s="130" t="s">
        <v>32</v>
      </c>
      <c r="P2" s="130"/>
      <c r="Q2" s="130"/>
      <c r="R2" s="130"/>
    </row>
    <row r="3" spans="2:18" s="14" customFormat="1" ht="20.25" customHeight="1">
      <c r="B3" s="131" t="s">
        <v>64</v>
      </c>
      <c r="C3" s="132"/>
      <c r="D3" s="132"/>
      <c r="E3" s="132"/>
      <c r="F3" s="125" t="s">
        <v>65</v>
      </c>
      <c r="G3" s="125"/>
      <c r="H3" s="125"/>
      <c r="I3" s="125" t="s">
        <v>66</v>
      </c>
      <c r="J3" s="125"/>
      <c r="K3" s="125"/>
      <c r="L3" s="125" t="s">
        <v>67</v>
      </c>
      <c r="M3" s="125"/>
      <c r="N3" s="125"/>
      <c r="O3" s="135" t="s">
        <v>68</v>
      </c>
      <c r="P3" s="136"/>
      <c r="Q3" s="137"/>
      <c r="R3" s="66" t="s">
        <v>101</v>
      </c>
    </row>
    <row r="4" spans="2:18" s="14" customFormat="1" ht="21" customHeight="1" thickBot="1">
      <c r="B4" s="133"/>
      <c r="C4" s="134"/>
      <c r="D4" s="134"/>
      <c r="E4" s="134"/>
      <c r="F4" s="76" t="s">
        <v>69</v>
      </c>
      <c r="G4" s="76" t="s">
        <v>70</v>
      </c>
      <c r="H4" s="76" t="s">
        <v>71</v>
      </c>
      <c r="I4" s="76" t="s">
        <v>69</v>
      </c>
      <c r="J4" s="76" t="s">
        <v>70</v>
      </c>
      <c r="K4" s="76" t="s">
        <v>71</v>
      </c>
      <c r="L4" s="76" t="s">
        <v>69</v>
      </c>
      <c r="M4" s="76" t="s">
        <v>70</v>
      </c>
      <c r="N4" s="76" t="s">
        <v>71</v>
      </c>
      <c r="O4" s="76" t="s">
        <v>69</v>
      </c>
      <c r="P4" s="76" t="s">
        <v>70</v>
      </c>
      <c r="Q4" s="76" t="s">
        <v>71</v>
      </c>
      <c r="R4" s="68" t="s">
        <v>104</v>
      </c>
    </row>
    <row r="5" spans="2:18" s="5" customFormat="1" ht="25.5" customHeight="1" thickTop="1">
      <c r="B5" s="138" t="s">
        <v>72</v>
      </c>
      <c r="C5" s="141" t="s">
        <v>73</v>
      </c>
      <c r="D5" s="44" t="s">
        <v>74</v>
      </c>
      <c r="E5" s="53" t="s">
        <v>75</v>
      </c>
      <c r="F5" s="142">
        <v>5</v>
      </c>
      <c r="G5" s="142">
        <v>10</v>
      </c>
      <c r="H5" s="142">
        <v>15</v>
      </c>
      <c r="I5" s="142">
        <v>580</v>
      </c>
      <c r="J5" s="143">
        <v>1160</v>
      </c>
      <c r="K5" s="143">
        <v>1740</v>
      </c>
      <c r="L5" s="75">
        <v>509</v>
      </c>
      <c r="M5" s="75">
        <v>870</v>
      </c>
      <c r="N5" s="74">
        <v>1175</v>
      </c>
      <c r="O5" s="75">
        <v>71</v>
      </c>
      <c r="P5" s="75">
        <v>290</v>
      </c>
      <c r="Q5" s="75">
        <v>565</v>
      </c>
      <c r="R5" s="69">
        <f aca="true" t="shared" si="0" ref="R5:R15">P5*0.9</f>
        <v>261</v>
      </c>
    </row>
    <row r="6" spans="2:18" s="5" customFormat="1" ht="25.5" customHeight="1">
      <c r="B6" s="139"/>
      <c r="C6" s="128"/>
      <c r="D6" s="45" t="s">
        <v>76</v>
      </c>
      <c r="E6" s="54" t="s">
        <v>107</v>
      </c>
      <c r="F6" s="142"/>
      <c r="G6" s="142"/>
      <c r="H6" s="142"/>
      <c r="I6" s="142"/>
      <c r="J6" s="143"/>
      <c r="K6" s="143"/>
      <c r="L6" s="75">
        <v>448</v>
      </c>
      <c r="M6" s="75">
        <v>766</v>
      </c>
      <c r="N6" s="74">
        <v>1034</v>
      </c>
      <c r="O6" s="75">
        <v>132</v>
      </c>
      <c r="P6" s="75">
        <v>394</v>
      </c>
      <c r="Q6" s="75">
        <v>706</v>
      </c>
      <c r="R6" s="69">
        <f t="shared" si="0"/>
        <v>354.6</v>
      </c>
    </row>
    <row r="7" spans="2:18" s="5" customFormat="1" ht="34.5" customHeight="1">
      <c r="B7" s="139"/>
      <c r="C7" s="129"/>
      <c r="D7" s="45" t="s">
        <v>78</v>
      </c>
      <c r="E7" s="54" t="s">
        <v>108</v>
      </c>
      <c r="F7" s="142"/>
      <c r="G7" s="142"/>
      <c r="H7" s="142"/>
      <c r="I7" s="142"/>
      <c r="J7" s="143"/>
      <c r="K7" s="143"/>
      <c r="L7" s="75">
        <v>356</v>
      </c>
      <c r="M7" s="75">
        <v>609</v>
      </c>
      <c r="N7" s="75">
        <v>822</v>
      </c>
      <c r="O7" s="75">
        <v>224</v>
      </c>
      <c r="P7" s="75">
        <v>551</v>
      </c>
      <c r="Q7" s="75">
        <v>918</v>
      </c>
      <c r="R7" s="69">
        <f t="shared" si="0"/>
        <v>495.90000000000003</v>
      </c>
    </row>
    <row r="8" spans="2:18" s="5" customFormat="1" ht="25.5" customHeight="1">
      <c r="B8" s="139"/>
      <c r="C8" s="127" t="s">
        <v>80</v>
      </c>
      <c r="D8" s="45" t="s">
        <v>81</v>
      </c>
      <c r="E8" s="54" t="s">
        <v>75</v>
      </c>
      <c r="F8" s="142">
        <v>10</v>
      </c>
      <c r="G8" s="142">
        <v>15</v>
      </c>
      <c r="H8" s="142">
        <v>20</v>
      </c>
      <c r="I8" s="143">
        <v>1160</v>
      </c>
      <c r="J8" s="143">
        <v>1740</v>
      </c>
      <c r="K8" s="143">
        <v>2320</v>
      </c>
      <c r="L8" s="74">
        <v>1045</v>
      </c>
      <c r="M8" s="74">
        <v>1340</v>
      </c>
      <c r="N8" s="74">
        <v>1608</v>
      </c>
      <c r="O8" s="75">
        <v>115</v>
      </c>
      <c r="P8" s="75">
        <v>400</v>
      </c>
      <c r="Q8" s="75">
        <v>712</v>
      </c>
      <c r="R8" s="69">
        <f t="shared" si="0"/>
        <v>360</v>
      </c>
    </row>
    <row r="9" spans="2:18" s="5" customFormat="1" ht="25.5" customHeight="1">
      <c r="B9" s="139"/>
      <c r="C9" s="128"/>
      <c r="D9" s="45" t="s">
        <v>82</v>
      </c>
      <c r="E9" s="54" t="s">
        <v>107</v>
      </c>
      <c r="F9" s="142"/>
      <c r="G9" s="142"/>
      <c r="H9" s="142"/>
      <c r="I9" s="143"/>
      <c r="J9" s="143"/>
      <c r="K9" s="143"/>
      <c r="L9" s="75">
        <v>920</v>
      </c>
      <c r="M9" s="74">
        <v>1179</v>
      </c>
      <c r="N9" s="74">
        <v>1415</v>
      </c>
      <c r="O9" s="75">
        <v>240</v>
      </c>
      <c r="P9" s="75">
        <v>561</v>
      </c>
      <c r="Q9" s="75">
        <v>905</v>
      </c>
      <c r="R9" s="69">
        <f t="shared" si="0"/>
        <v>504.90000000000003</v>
      </c>
    </row>
    <row r="10" spans="2:18" s="5" customFormat="1" ht="34.5" customHeight="1">
      <c r="B10" s="139"/>
      <c r="C10" s="129"/>
      <c r="D10" s="45" t="s">
        <v>83</v>
      </c>
      <c r="E10" s="54" t="s">
        <v>109</v>
      </c>
      <c r="F10" s="142"/>
      <c r="G10" s="142"/>
      <c r="H10" s="142"/>
      <c r="I10" s="143"/>
      <c r="J10" s="143"/>
      <c r="K10" s="143"/>
      <c r="L10" s="75">
        <v>732</v>
      </c>
      <c r="M10" s="75">
        <v>938</v>
      </c>
      <c r="N10" s="74">
        <v>1125</v>
      </c>
      <c r="O10" s="75">
        <v>428</v>
      </c>
      <c r="P10" s="75">
        <v>802</v>
      </c>
      <c r="Q10" s="74">
        <v>1195</v>
      </c>
      <c r="R10" s="69">
        <f t="shared" si="0"/>
        <v>721.8000000000001</v>
      </c>
    </row>
    <row r="11" spans="2:18" s="5" customFormat="1" ht="25.5" customHeight="1">
      <c r="B11" s="139"/>
      <c r="C11" s="127" t="s">
        <v>122</v>
      </c>
      <c r="D11" s="45" t="s">
        <v>86</v>
      </c>
      <c r="E11" s="54" t="s">
        <v>75</v>
      </c>
      <c r="F11" s="142">
        <v>10</v>
      </c>
      <c r="G11" s="142">
        <v>15</v>
      </c>
      <c r="H11" s="142">
        <v>20</v>
      </c>
      <c r="I11" s="143">
        <v>1160</v>
      </c>
      <c r="J11" s="143">
        <v>1740</v>
      </c>
      <c r="K11" s="143">
        <v>2320</v>
      </c>
      <c r="L11" s="74">
        <v>1086</v>
      </c>
      <c r="M11" s="74">
        <v>1392</v>
      </c>
      <c r="N11" s="74">
        <v>1670</v>
      </c>
      <c r="O11" s="75">
        <v>74</v>
      </c>
      <c r="P11" s="75">
        <v>348</v>
      </c>
      <c r="Q11" s="75">
        <v>650</v>
      </c>
      <c r="R11" s="69">
        <f t="shared" si="0"/>
        <v>313.2</v>
      </c>
    </row>
    <row r="12" spans="2:18" s="5" customFormat="1" ht="25.5" customHeight="1">
      <c r="B12" s="139"/>
      <c r="C12" s="128"/>
      <c r="D12" s="45" t="s">
        <v>87</v>
      </c>
      <c r="E12" s="54" t="s">
        <v>107</v>
      </c>
      <c r="F12" s="142"/>
      <c r="G12" s="142"/>
      <c r="H12" s="142"/>
      <c r="I12" s="143"/>
      <c r="J12" s="143"/>
      <c r="K12" s="143"/>
      <c r="L12" s="75">
        <v>955</v>
      </c>
      <c r="M12" s="74">
        <v>1225</v>
      </c>
      <c r="N12" s="74">
        <v>1470</v>
      </c>
      <c r="O12" s="75">
        <v>205</v>
      </c>
      <c r="P12" s="75">
        <v>515</v>
      </c>
      <c r="Q12" s="75">
        <v>850</v>
      </c>
      <c r="R12" s="69">
        <f t="shared" si="0"/>
        <v>463.5</v>
      </c>
    </row>
    <row r="13" spans="2:18" s="5" customFormat="1" ht="39" customHeight="1">
      <c r="B13" s="140"/>
      <c r="C13" s="129"/>
      <c r="D13" s="45" t="s">
        <v>88</v>
      </c>
      <c r="E13" s="54" t="s">
        <v>109</v>
      </c>
      <c r="F13" s="142"/>
      <c r="G13" s="142"/>
      <c r="H13" s="142"/>
      <c r="I13" s="143"/>
      <c r="J13" s="143"/>
      <c r="K13" s="143"/>
      <c r="L13" s="75">
        <v>760</v>
      </c>
      <c r="M13" s="75">
        <v>974</v>
      </c>
      <c r="N13" s="74">
        <v>1169</v>
      </c>
      <c r="O13" s="75">
        <v>400</v>
      </c>
      <c r="P13" s="75">
        <v>766</v>
      </c>
      <c r="Q13" s="74">
        <v>1151</v>
      </c>
      <c r="R13" s="69">
        <f t="shared" si="0"/>
        <v>689.4</v>
      </c>
    </row>
    <row r="14" spans="2:18" s="5" customFormat="1" ht="25.5" customHeight="1">
      <c r="B14" s="144" t="s">
        <v>102</v>
      </c>
      <c r="C14" s="48" t="s">
        <v>89</v>
      </c>
      <c r="D14" s="49" t="s">
        <v>91</v>
      </c>
      <c r="E14" s="55" t="s">
        <v>75</v>
      </c>
      <c r="F14" s="147">
        <v>10</v>
      </c>
      <c r="G14" s="147">
        <v>15</v>
      </c>
      <c r="H14" s="147">
        <v>20</v>
      </c>
      <c r="I14" s="148">
        <v>1500</v>
      </c>
      <c r="J14" s="148">
        <v>2250</v>
      </c>
      <c r="K14" s="148">
        <v>3000</v>
      </c>
      <c r="L14" s="71">
        <v>1457</v>
      </c>
      <c r="M14" s="71">
        <v>1869</v>
      </c>
      <c r="N14" s="71">
        <v>2244</v>
      </c>
      <c r="O14" s="73">
        <v>43</v>
      </c>
      <c r="P14" s="73">
        <v>381</v>
      </c>
      <c r="Q14" s="73">
        <v>756</v>
      </c>
      <c r="R14" s="69">
        <f t="shared" si="0"/>
        <v>342.90000000000003</v>
      </c>
    </row>
    <row r="15" spans="2:18" s="5" customFormat="1" ht="25.5" customHeight="1">
      <c r="B15" s="145"/>
      <c r="C15" s="48" t="s">
        <v>90</v>
      </c>
      <c r="D15" s="49" t="s">
        <v>92</v>
      </c>
      <c r="E15" s="55" t="s">
        <v>107</v>
      </c>
      <c r="F15" s="147"/>
      <c r="G15" s="147"/>
      <c r="H15" s="147"/>
      <c r="I15" s="148"/>
      <c r="J15" s="148"/>
      <c r="K15" s="148"/>
      <c r="L15" s="71">
        <v>1283</v>
      </c>
      <c r="M15" s="71">
        <v>1646</v>
      </c>
      <c r="N15" s="71">
        <v>1977</v>
      </c>
      <c r="O15" s="73">
        <v>217</v>
      </c>
      <c r="P15" s="73">
        <v>604</v>
      </c>
      <c r="Q15" s="71">
        <v>1023</v>
      </c>
      <c r="R15" s="69">
        <f t="shared" si="0"/>
        <v>543.6</v>
      </c>
    </row>
    <row r="16" spans="2:18" s="5" customFormat="1" ht="32.25" customHeight="1">
      <c r="B16" s="145"/>
      <c r="C16" s="47"/>
      <c r="D16" s="49" t="s">
        <v>93</v>
      </c>
      <c r="E16" s="55" t="s">
        <v>109</v>
      </c>
      <c r="F16" s="147"/>
      <c r="G16" s="147"/>
      <c r="H16" s="147"/>
      <c r="I16" s="148"/>
      <c r="J16" s="148"/>
      <c r="K16" s="148"/>
      <c r="L16" s="71">
        <v>1022</v>
      </c>
      <c r="M16" s="71">
        <v>1311</v>
      </c>
      <c r="N16" s="71">
        <v>1575</v>
      </c>
      <c r="O16" s="73">
        <v>478</v>
      </c>
      <c r="P16" s="73">
        <v>939</v>
      </c>
      <c r="Q16" s="71">
        <v>1425</v>
      </c>
      <c r="R16" s="69">
        <f>Q16*0.9</f>
        <v>1282.5</v>
      </c>
    </row>
    <row r="17" spans="2:18" s="5" customFormat="1" ht="25.5" customHeight="1">
      <c r="B17" s="145"/>
      <c r="C17" s="48" t="s">
        <v>89</v>
      </c>
      <c r="D17" s="49" t="s">
        <v>95</v>
      </c>
      <c r="E17" s="55" t="s">
        <v>75</v>
      </c>
      <c r="F17" s="147">
        <v>10</v>
      </c>
      <c r="G17" s="147">
        <v>15</v>
      </c>
      <c r="H17" s="147">
        <v>20</v>
      </c>
      <c r="I17" s="148">
        <v>2050</v>
      </c>
      <c r="J17" s="148">
        <v>3075</v>
      </c>
      <c r="K17" s="148">
        <v>4100</v>
      </c>
      <c r="L17" s="61">
        <v>2004</v>
      </c>
      <c r="M17" s="61">
        <v>2668</v>
      </c>
      <c r="N17" s="61">
        <v>3293</v>
      </c>
      <c r="O17" s="62">
        <v>46</v>
      </c>
      <c r="P17" s="62">
        <v>407</v>
      </c>
      <c r="Q17" s="62">
        <v>807</v>
      </c>
      <c r="R17" s="69">
        <f aca="true" t="shared" si="1" ref="R17:R22">P17*0.9</f>
        <v>366.3</v>
      </c>
    </row>
    <row r="18" spans="2:18" s="5" customFormat="1" ht="25.5" customHeight="1">
      <c r="B18" s="145"/>
      <c r="C18" s="48" t="s">
        <v>94</v>
      </c>
      <c r="D18" s="49" t="s">
        <v>96</v>
      </c>
      <c r="E18" s="55" t="s">
        <v>107</v>
      </c>
      <c r="F18" s="147"/>
      <c r="G18" s="147"/>
      <c r="H18" s="147"/>
      <c r="I18" s="148"/>
      <c r="J18" s="148"/>
      <c r="K18" s="148"/>
      <c r="L18" s="61">
        <v>1818</v>
      </c>
      <c r="M18" s="61">
        <v>2430</v>
      </c>
      <c r="N18" s="61">
        <v>3007</v>
      </c>
      <c r="O18" s="62">
        <v>232</v>
      </c>
      <c r="P18" s="62">
        <v>645</v>
      </c>
      <c r="Q18" s="61">
        <v>1093</v>
      </c>
      <c r="R18" s="69">
        <f t="shared" si="1"/>
        <v>580.5</v>
      </c>
    </row>
    <row r="19" spans="2:18" s="5" customFormat="1" ht="34.5" customHeight="1">
      <c r="B19" s="146"/>
      <c r="C19" s="47"/>
      <c r="D19" s="49" t="s">
        <v>97</v>
      </c>
      <c r="E19" s="55" t="s">
        <v>109</v>
      </c>
      <c r="F19" s="147"/>
      <c r="G19" s="147"/>
      <c r="H19" s="147"/>
      <c r="I19" s="148"/>
      <c r="J19" s="148"/>
      <c r="K19" s="148"/>
      <c r="L19" s="61">
        <v>1539</v>
      </c>
      <c r="M19" s="61">
        <v>2073</v>
      </c>
      <c r="N19" s="61">
        <v>2578</v>
      </c>
      <c r="O19" s="62">
        <v>511</v>
      </c>
      <c r="P19" s="61">
        <v>1002</v>
      </c>
      <c r="Q19" s="61">
        <v>1522</v>
      </c>
      <c r="R19" s="69">
        <f t="shared" si="1"/>
        <v>901.8000000000001</v>
      </c>
    </row>
    <row r="20" spans="2:18" s="5" customFormat="1" ht="31.5" customHeight="1">
      <c r="B20" s="144" t="s">
        <v>103</v>
      </c>
      <c r="C20" s="48" t="s">
        <v>89</v>
      </c>
      <c r="D20" s="49" t="s">
        <v>0</v>
      </c>
      <c r="E20" s="55" t="s">
        <v>75</v>
      </c>
      <c r="F20" s="147">
        <v>15</v>
      </c>
      <c r="G20" s="147">
        <v>20</v>
      </c>
      <c r="H20" s="147">
        <v>25</v>
      </c>
      <c r="I20" s="148">
        <v>3480</v>
      </c>
      <c r="J20" s="148">
        <v>4640</v>
      </c>
      <c r="K20" s="148">
        <v>5800</v>
      </c>
      <c r="L20" s="71">
        <v>3405</v>
      </c>
      <c r="M20" s="71">
        <v>4055</v>
      </c>
      <c r="N20" s="71">
        <v>4712</v>
      </c>
      <c r="O20" s="75">
        <v>75</v>
      </c>
      <c r="P20" s="75">
        <v>585</v>
      </c>
      <c r="Q20" s="74">
        <v>1088</v>
      </c>
      <c r="R20" s="69">
        <f t="shared" si="1"/>
        <v>526.5</v>
      </c>
    </row>
    <row r="21" spans="2:18" s="5" customFormat="1" ht="25.5" customHeight="1">
      <c r="B21" s="145"/>
      <c r="C21" s="48" t="s">
        <v>94</v>
      </c>
      <c r="D21" s="49" t="s">
        <v>98</v>
      </c>
      <c r="E21" s="55" t="s">
        <v>107</v>
      </c>
      <c r="F21" s="147"/>
      <c r="G21" s="147"/>
      <c r="H21" s="147"/>
      <c r="I21" s="148"/>
      <c r="J21" s="148"/>
      <c r="K21" s="148"/>
      <c r="L21" s="71">
        <v>3105</v>
      </c>
      <c r="M21" s="71">
        <v>3713</v>
      </c>
      <c r="N21" s="71">
        <v>4327</v>
      </c>
      <c r="O21" s="75">
        <v>375</v>
      </c>
      <c r="P21" s="75">
        <v>927</v>
      </c>
      <c r="Q21" s="74">
        <v>1473</v>
      </c>
      <c r="R21" s="69">
        <f t="shared" si="1"/>
        <v>834.3000000000001</v>
      </c>
    </row>
    <row r="22" spans="2:18" s="5" customFormat="1" ht="36.75" customHeight="1" thickBot="1">
      <c r="B22" s="149"/>
      <c r="C22" s="50"/>
      <c r="D22" s="51" t="s">
        <v>99</v>
      </c>
      <c r="E22" s="55" t="s">
        <v>109</v>
      </c>
      <c r="F22" s="150"/>
      <c r="G22" s="150"/>
      <c r="H22" s="150"/>
      <c r="I22" s="151"/>
      <c r="J22" s="151"/>
      <c r="K22" s="151"/>
      <c r="L22" s="72">
        <v>2654</v>
      </c>
      <c r="M22" s="72">
        <v>3199</v>
      </c>
      <c r="N22" s="72">
        <v>3748</v>
      </c>
      <c r="O22" s="64">
        <v>826</v>
      </c>
      <c r="P22" s="65">
        <v>1441</v>
      </c>
      <c r="Q22" s="65">
        <v>2052</v>
      </c>
      <c r="R22" s="70">
        <f t="shared" si="1"/>
        <v>1296.9</v>
      </c>
    </row>
    <row r="23" spans="2:17" ht="15" customHeight="1">
      <c r="B23" s="152"/>
      <c r="C23" s="152"/>
      <c r="D23" s="152"/>
      <c r="E23" s="152"/>
      <c r="F23" s="152"/>
      <c r="G23" s="152"/>
      <c r="H23" s="152"/>
      <c r="I23" s="152"/>
      <c r="J23" s="153"/>
      <c r="K23" s="153"/>
      <c r="L23" s="153"/>
      <c r="M23" s="153"/>
      <c r="N23" s="153"/>
      <c r="O23" s="153"/>
      <c r="P23" s="153"/>
      <c r="Q23" s="77"/>
    </row>
    <row r="24" spans="2:17" ht="15" customHeight="1">
      <c r="B24" s="152"/>
      <c r="C24" s="152"/>
      <c r="D24" s="152"/>
      <c r="E24" s="152"/>
      <c r="F24" s="152"/>
      <c r="G24" s="152"/>
      <c r="H24" s="152"/>
      <c r="I24" s="152"/>
      <c r="J24" s="153"/>
      <c r="K24" s="153"/>
      <c r="L24" s="153"/>
      <c r="M24" s="153"/>
      <c r="N24" s="153"/>
      <c r="O24" s="153"/>
      <c r="P24" s="153"/>
      <c r="Q24" s="77"/>
    </row>
    <row r="25" spans="2:17" ht="15" customHeight="1">
      <c r="B25" s="154"/>
      <c r="C25" s="154"/>
      <c r="D25" s="154"/>
      <c r="E25" s="152"/>
      <c r="F25" s="152"/>
      <c r="G25" s="152"/>
      <c r="H25" s="152"/>
      <c r="I25" s="152"/>
      <c r="J25" s="153"/>
      <c r="K25" s="153"/>
      <c r="L25" s="153"/>
      <c r="M25" s="153"/>
      <c r="N25" s="153"/>
      <c r="O25" s="153"/>
      <c r="P25" s="153"/>
      <c r="Q25" s="77"/>
    </row>
    <row r="26" spans="2:17" ht="15" customHeight="1">
      <c r="B26" s="154"/>
      <c r="C26" s="154"/>
      <c r="D26" s="154"/>
      <c r="E26" s="152"/>
      <c r="F26" s="152"/>
      <c r="G26" s="152"/>
      <c r="H26" s="152"/>
      <c r="I26" s="152"/>
      <c r="J26" s="153"/>
      <c r="K26" s="153"/>
      <c r="L26" s="153"/>
      <c r="M26" s="153"/>
      <c r="N26" s="153"/>
      <c r="O26" s="153"/>
      <c r="P26" s="153"/>
      <c r="Q26" s="77"/>
    </row>
    <row r="27" spans="2:17" ht="15" customHeight="1">
      <c r="B27" s="154"/>
      <c r="C27" s="154"/>
      <c r="D27" s="154"/>
      <c r="E27" s="152"/>
      <c r="F27" s="152"/>
      <c r="G27" s="152"/>
      <c r="H27" s="152"/>
      <c r="I27" s="152"/>
      <c r="J27" s="153"/>
      <c r="K27" s="153"/>
      <c r="L27" s="153"/>
      <c r="M27" s="153"/>
      <c r="N27" s="153"/>
      <c r="O27" s="153"/>
      <c r="P27" s="153"/>
      <c r="Q27" s="77"/>
    </row>
    <row r="28" spans="2:17" ht="15" customHeight="1">
      <c r="B28" s="152"/>
      <c r="C28" s="152"/>
      <c r="D28" s="152"/>
      <c r="E28" s="152"/>
      <c r="F28" s="152"/>
      <c r="G28" s="152"/>
      <c r="H28" s="152"/>
      <c r="I28" s="152"/>
      <c r="J28" s="153"/>
      <c r="K28" s="153"/>
      <c r="L28" s="153"/>
      <c r="M28" s="153"/>
      <c r="N28" s="153"/>
      <c r="O28" s="153"/>
      <c r="P28" s="153"/>
      <c r="Q28" s="77"/>
    </row>
  </sheetData>
  <sheetProtection/>
  <mergeCells count="73">
    <mergeCell ref="B28:D28"/>
    <mergeCell ref="E28:I28"/>
    <mergeCell ref="J28:L28"/>
    <mergeCell ref="M28:P28"/>
    <mergeCell ref="B26:D26"/>
    <mergeCell ref="E26:I26"/>
    <mergeCell ref="J26:L26"/>
    <mergeCell ref="M26:P26"/>
    <mergeCell ref="B27:D27"/>
    <mergeCell ref="E27:I27"/>
    <mergeCell ref="J27:L27"/>
    <mergeCell ref="M27:P27"/>
    <mergeCell ref="B24:D24"/>
    <mergeCell ref="E24:I24"/>
    <mergeCell ref="J24:L24"/>
    <mergeCell ref="M24:P24"/>
    <mergeCell ref="B25:D25"/>
    <mergeCell ref="E25:I25"/>
    <mergeCell ref="J25:L25"/>
    <mergeCell ref="M25:P25"/>
    <mergeCell ref="J20:J22"/>
    <mergeCell ref="K20:K22"/>
    <mergeCell ref="B23:D23"/>
    <mergeCell ref="E23:I23"/>
    <mergeCell ref="J23:L23"/>
    <mergeCell ref="M23:P23"/>
    <mergeCell ref="G17:G19"/>
    <mergeCell ref="H17:H19"/>
    <mergeCell ref="I17:I19"/>
    <mergeCell ref="J17:J19"/>
    <mergeCell ref="K17:K19"/>
    <mergeCell ref="B20:B22"/>
    <mergeCell ref="F20:F22"/>
    <mergeCell ref="G20:G22"/>
    <mergeCell ref="H20:H22"/>
    <mergeCell ref="I20:I22"/>
    <mergeCell ref="J11:J13"/>
    <mergeCell ref="K11:K13"/>
    <mergeCell ref="B14:B19"/>
    <mergeCell ref="F14:F16"/>
    <mergeCell ref="G14:G16"/>
    <mergeCell ref="H14:H16"/>
    <mergeCell ref="I14:I16"/>
    <mergeCell ref="J14:J16"/>
    <mergeCell ref="K14:K16"/>
    <mergeCell ref="F17:F19"/>
    <mergeCell ref="J5:J7"/>
    <mergeCell ref="K5:K7"/>
    <mergeCell ref="C8:C10"/>
    <mergeCell ref="F8:F10"/>
    <mergeCell ref="G8:G10"/>
    <mergeCell ref="H8:H10"/>
    <mergeCell ref="I8:I10"/>
    <mergeCell ref="J8:J10"/>
    <mergeCell ref="K8:K10"/>
    <mergeCell ref="F5:F7"/>
    <mergeCell ref="G5:G7"/>
    <mergeCell ref="H5:H7"/>
    <mergeCell ref="I5:I7"/>
    <mergeCell ref="F11:F13"/>
    <mergeCell ref="G11:G13"/>
    <mergeCell ref="H11:H13"/>
    <mergeCell ref="I11:I13"/>
    <mergeCell ref="C11:C13"/>
    <mergeCell ref="B1:R1"/>
    <mergeCell ref="O2:R2"/>
    <mergeCell ref="B3:E4"/>
    <mergeCell ref="F3:H3"/>
    <mergeCell ref="I3:K3"/>
    <mergeCell ref="L3:N3"/>
    <mergeCell ref="O3:Q3"/>
    <mergeCell ref="B5:B13"/>
    <mergeCell ref="C5:C7"/>
  </mergeCells>
  <printOptions horizontalCentered="1"/>
  <pageMargins left="0" right="0" top="0.3937007874015748" bottom="0" header="0" footer="0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0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1.421875" style="1" customWidth="1"/>
    <col min="2" max="2" width="7.421875" style="1" customWidth="1"/>
    <col min="3" max="3" width="7.7109375" style="1" customWidth="1"/>
    <col min="4" max="4" width="12.421875" style="1" customWidth="1"/>
    <col min="5" max="5" width="13.7109375" style="1" customWidth="1"/>
    <col min="6" max="6" width="5.28125" style="2" customWidth="1"/>
    <col min="7" max="8" width="5.8515625" style="2" customWidth="1"/>
    <col min="9" max="9" width="6.421875" style="3" customWidth="1"/>
    <col min="10" max="10" width="7.28125" style="3" customWidth="1"/>
    <col min="11" max="11" width="6.57421875" style="3" customWidth="1"/>
    <col min="12" max="12" width="7.8515625" style="4" customWidth="1"/>
    <col min="13" max="13" width="7.421875" style="4" customWidth="1"/>
    <col min="14" max="14" width="7.140625" style="4" customWidth="1"/>
    <col min="15" max="15" width="7.421875" style="4" customWidth="1"/>
    <col min="16" max="16" width="7.57421875" style="4" customWidth="1"/>
    <col min="17" max="17" width="7.57421875" style="7" customWidth="1"/>
    <col min="18" max="18" width="10.8515625" style="1" customWidth="1"/>
    <col min="19" max="19" width="19.421875" style="1" bestFit="1" customWidth="1"/>
    <col min="20" max="20" width="12.421875" style="1" customWidth="1"/>
    <col min="21" max="21" width="31.7109375" style="1" bestFit="1" customWidth="1"/>
    <col min="22" max="22" width="10.7109375" style="1" bestFit="1" customWidth="1"/>
    <col min="23" max="16384" width="9.00390625" style="1" customWidth="1"/>
  </cols>
  <sheetData>
    <row r="1" spans="2:18" ht="24" customHeight="1">
      <c r="B1" s="96" t="s">
        <v>105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5:18" ht="18" customHeight="1" thickBot="1">
      <c r="O2" s="130" t="s">
        <v>32</v>
      </c>
      <c r="P2" s="130"/>
      <c r="Q2" s="130"/>
      <c r="R2" s="130"/>
    </row>
    <row r="3" spans="2:18" s="14" customFormat="1" ht="20.25" customHeight="1">
      <c r="B3" s="131" t="s">
        <v>64</v>
      </c>
      <c r="C3" s="132"/>
      <c r="D3" s="132"/>
      <c r="E3" s="132"/>
      <c r="F3" s="125" t="s">
        <v>65</v>
      </c>
      <c r="G3" s="125"/>
      <c r="H3" s="125"/>
      <c r="I3" s="125" t="s">
        <v>66</v>
      </c>
      <c r="J3" s="125"/>
      <c r="K3" s="125"/>
      <c r="L3" s="125" t="s">
        <v>67</v>
      </c>
      <c r="M3" s="125"/>
      <c r="N3" s="125"/>
      <c r="O3" s="135" t="s">
        <v>68</v>
      </c>
      <c r="P3" s="136"/>
      <c r="Q3" s="137"/>
      <c r="R3" s="66" t="s">
        <v>101</v>
      </c>
    </row>
    <row r="4" spans="2:18" s="14" customFormat="1" ht="21" customHeight="1" thickBot="1">
      <c r="B4" s="133"/>
      <c r="C4" s="134"/>
      <c r="D4" s="134"/>
      <c r="E4" s="134"/>
      <c r="F4" s="67" t="s">
        <v>69</v>
      </c>
      <c r="G4" s="67" t="s">
        <v>70</v>
      </c>
      <c r="H4" s="67" t="s">
        <v>71</v>
      </c>
      <c r="I4" s="67" t="s">
        <v>69</v>
      </c>
      <c r="J4" s="67" t="s">
        <v>70</v>
      </c>
      <c r="K4" s="67" t="s">
        <v>71</v>
      </c>
      <c r="L4" s="67" t="s">
        <v>69</v>
      </c>
      <c r="M4" s="67" t="s">
        <v>70</v>
      </c>
      <c r="N4" s="67" t="s">
        <v>71</v>
      </c>
      <c r="O4" s="67" t="s">
        <v>69</v>
      </c>
      <c r="P4" s="67" t="s">
        <v>70</v>
      </c>
      <c r="Q4" s="67" t="s">
        <v>71</v>
      </c>
      <c r="R4" s="68" t="s">
        <v>104</v>
      </c>
    </row>
    <row r="5" spans="2:18" s="5" customFormat="1" ht="25.5" customHeight="1" thickTop="1">
      <c r="B5" s="138" t="s">
        <v>72</v>
      </c>
      <c r="C5" s="141" t="s">
        <v>73</v>
      </c>
      <c r="D5" s="44" t="s">
        <v>74</v>
      </c>
      <c r="E5" s="53" t="s">
        <v>75</v>
      </c>
      <c r="F5" s="142">
        <v>5</v>
      </c>
      <c r="G5" s="142">
        <v>10</v>
      </c>
      <c r="H5" s="142">
        <v>15</v>
      </c>
      <c r="I5" s="142">
        <v>580</v>
      </c>
      <c r="J5" s="143">
        <v>1160</v>
      </c>
      <c r="K5" s="143">
        <v>1740</v>
      </c>
      <c r="L5" s="57">
        <v>509</v>
      </c>
      <c r="M5" s="57">
        <v>870</v>
      </c>
      <c r="N5" s="58">
        <v>1175</v>
      </c>
      <c r="O5" s="57">
        <v>71</v>
      </c>
      <c r="P5" s="57">
        <v>290</v>
      </c>
      <c r="Q5" s="57">
        <v>565</v>
      </c>
      <c r="R5" s="69">
        <f aca="true" t="shared" si="0" ref="R5:R15">P5*0.9</f>
        <v>261</v>
      </c>
    </row>
    <row r="6" spans="2:18" s="5" customFormat="1" ht="25.5" customHeight="1">
      <c r="B6" s="139"/>
      <c r="C6" s="128"/>
      <c r="D6" s="45" t="s">
        <v>76</v>
      </c>
      <c r="E6" s="54" t="s">
        <v>77</v>
      </c>
      <c r="F6" s="142"/>
      <c r="G6" s="142"/>
      <c r="H6" s="142"/>
      <c r="I6" s="142"/>
      <c r="J6" s="143"/>
      <c r="K6" s="143"/>
      <c r="L6" s="57">
        <v>448</v>
      </c>
      <c r="M6" s="57">
        <v>766</v>
      </c>
      <c r="N6" s="58">
        <v>1034</v>
      </c>
      <c r="O6" s="57">
        <v>132</v>
      </c>
      <c r="P6" s="57">
        <v>394</v>
      </c>
      <c r="Q6" s="57">
        <v>706</v>
      </c>
      <c r="R6" s="69">
        <f t="shared" si="0"/>
        <v>354.6</v>
      </c>
    </row>
    <row r="7" spans="2:18" s="5" customFormat="1" ht="34.5" customHeight="1">
      <c r="B7" s="139"/>
      <c r="C7" s="129"/>
      <c r="D7" s="45" t="s">
        <v>78</v>
      </c>
      <c r="E7" s="54" t="s">
        <v>100</v>
      </c>
      <c r="F7" s="142"/>
      <c r="G7" s="142"/>
      <c r="H7" s="142"/>
      <c r="I7" s="142"/>
      <c r="J7" s="143"/>
      <c r="K7" s="143"/>
      <c r="L7" s="57">
        <v>356</v>
      </c>
      <c r="M7" s="57">
        <v>609</v>
      </c>
      <c r="N7" s="57">
        <v>822</v>
      </c>
      <c r="O7" s="57">
        <v>224</v>
      </c>
      <c r="P7" s="57">
        <v>551</v>
      </c>
      <c r="Q7" s="57">
        <v>918</v>
      </c>
      <c r="R7" s="69">
        <f t="shared" si="0"/>
        <v>495.90000000000003</v>
      </c>
    </row>
    <row r="8" spans="2:18" s="5" customFormat="1" ht="25.5" customHeight="1">
      <c r="B8" s="139"/>
      <c r="C8" s="127" t="s">
        <v>80</v>
      </c>
      <c r="D8" s="45" t="s">
        <v>81</v>
      </c>
      <c r="E8" s="54" t="s">
        <v>75</v>
      </c>
      <c r="F8" s="142">
        <v>10</v>
      </c>
      <c r="G8" s="142">
        <v>15</v>
      </c>
      <c r="H8" s="142">
        <v>20</v>
      </c>
      <c r="I8" s="143">
        <v>1160</v>
      </c>
      <c r="J8" s="143">
        <v>1740</v>
      </c>
      <c r="K8" s="143">
        <v>2320</v>
      </c>
      <c r="L8" s="58">
        <v>1045</v>
      </c>
      <c r="M8" s="58">
        <v>1340</v>
      </c>
      <c r="N8" s="58">
        <v>1608</v>
      </c>
      <c r="O8" s="57">
        <v>115</v>
      </c>
      <c r="P8" s="57">
        <v>400</v>
      </c>
      <c r="Q8" s="57">
        <v>712</v>
      </c>
      <c r="R8" s="69">
        <f t="shared" si="0"/>
        <v>360</v>
      </c>
    </row>
    <row r="9" spans="2:18" s="5" customFormat="1" ht="25.5" customHeight="1">
      <c r="B9" s="139"/>
      <c r="C9" s="128"/>
      <c r="D9" s="45" t="s">
        <v>82</v>
      </c>
      <c r="E9" s="54" t="s">
        <v>77</v>
      </c>
      <c r="F9" s="142"/>
      <c r="G9" s="142"/>
      <c r="H9" s="142"/>
      <c r="I9" s="143"/>
      <c r="J9" s="143"/>
      <c r="K9" s="143"/>
      <c r="L9" s="57">
        <v>920</v>
      </c>
      <c r="M9" s="58">
        <v>1179</v>
      </c>
      <c r="N9" s="58">
        <v>1415</v>
      </c>
      <c r="O9" s="57">
        <v>240</v>
      </c>
      <c r="P9" s="57">
        <v>561</v>
      </c>
      <c r="Q9" s="57">
        <v>905</v>
      </c>
      <c r="R9" s="69">
        <f t="shared" si="0"/>
        <v>504.90000000000003</v>
      </c>
    </row>
    <row r="10" spans="2:18" s="5" customFormat="1" ht="34.5" customHeight="1">
      <c r="B10" s="139"/>
      <c r="C10" s="129"/>
      <c r="D10" s="45" t="s">
        <v>83</v>
      </c>
      <c r="E10" s="54" t="s">
        <v>79</v>
      </c>
      <c r="F10" s="142"/>
      <c r="G10" s="142"/>
      <c r="H10" s="142"/>
      <c r="I10" s="143"/>
      <c r="J10" s="143"/>
      <c r="K10" s="143"/>
      <c r="L10" s="57">
        <v>732</v>
      </c>
      <c r="M10" s="57">
        <v>938</v>
      </c>
      <c r="N10" s="58">
        <v>1125</v>
      </c>
      <c r="O10" s="57">
        <v>428</v>
      </c>
      <c r="P10" s="57">
        <v>802</v>
      </c>
      <c r="Q10" s="58">
        <v>1195</v>
      </c>
      <c r="R10" s="69">
        <f t="shared" si="0"/>
        <v>721.8000000000001</v>
      </c>
    </row>
    <row r="11" spans="2:18" s="5" customFormat="1" ht="25.5" customHeight="1">
      <c r="B11" s="139"/>
      <c r="C11" s="46" t="s">
        <v>84</v>
      </c>
      <c r="D11" s="45" t="s">
        <v>86</v>
      </c>
      <c r="E11" s="54" t="s">
        <v>75</v>
      </c>
      <c r="F11" s="142">
        <v>10</v>
      </c>
      <c r="G11" s="142">
        <v>15</v>
      </c>
      <c r="H11" s="142">
        <v>20</v>
      </c>
      <c r="I11" s="143">
        <v>1160</v>
      </c>
      <c r="J11" s="143">
        <v>1740</v>
      </c>
      <c r="K11" s="143">
        <v>2320</v>
      </c>
      <c r="L11" s="58">
        <v>1086</v>
      </c>
      <c r="M11" s="58">
        <v>1392</v>
      </c>
      <c r="N11" s="58">
        <v>1670</v>
      </c>
      <c r="O11" s="57">
        <v>74</v>
      </c>
      <c r="P11" s="57">
        <v>348</v>
      </c>
      <c r="Q11" s="57">
        <v>650</v>
      </c>
      <c r="R11" s="69">
        <f t="shared" si="0"/>
        <v>313.2</v>
      </c>
    </row>
    <row r="12" spans="2:18" s="5" customFormat="1" ht="25.5" customHeight="1">
      <c r="B12" s="139"/>
      <c r="C12" s="46" t="s">
        <v>85</v>
      </c>
      <c r="D12" s="45" t="s">
        <v>87</v>
      </c>
      <c r="E12" s="54" t="s">
        <v>77</v>
      </c>
      <c r="F12" s="142"/>
      <c r="G12" s="142"/>
      <c r="H12" s="142"/>
      <c r="I12" s="143"/>
      <c r="J12" s="143"/>
      <c r="K12" s="143"/>
      <c r="L12" s="57">
        <v>955</v>
      </c>
      <c r="M12" s="58">
        <v>1225</v>
      </c>
      <c r="N12" s="58">
        <v>1470</v>
      </c>
      <c r="O12" s="57">
        <v>205</v>
      </c>
      <c r="P12" s="57">
        <v>515</v>
      </c>
      <c r="Q12" s="57">
        <v>850</v>
      </c>
      <c r="R12" s="69">
        <f t="shared" si="0"/>
        <v>463.5</v>
      </c>
    </row>
    <row r="13" spans="2:18" s="5" customFormat="1" ht="39" customHeight="1">
      <c r="B13" s="140"/>
      <c r="C13" s="47"/>
      <c r="D13" s="45" t="s">
        <v>88</v>
      </c>
      <c r="E13" s="54" t="s">
        <v>79</v>
      </c>
      <c r="F13" s="142"/>
      <c r="G13" s="142"/>
      <c r="H13" s="142"/>
      <c r="I13" s="143"/>
      <c r="J13" s="143"/>
      <c r="K13" s="143"/>
      <c r="L13" s="57">
        <v>760</v>
      </c>
      <c r="M13" s="57">
        <v>974</v>
      </c>
      <c r="N13" s="58">
        <v>1169</v>
      </c>
      <c r="O13" s="57">
        <v>400</v>
      </c>
      <c r="P13" s="57">
        <v>766</v>
      </c>
      <c r="Q13" s="58">
        <v>1151</v>
      </c>
      <c r="R13" s="69">
        <f t="shared" si="0"/>
        <v>689.4</v>
      </c>
    </row>
    <row r="14" spans="2:18" s="5" customFormat="1" ht="25.5" customHeight="1">
      <c r="B14" s="144" t="s">
        <v>102</v>
      </c>
      <c r="C14" s="48" t="s">
        <v>89</v>
      </c>
      <c r="D14" s="49" t="s">
        <v>91</v>
      </c>
      <c r="E14" s="55" t="s">
        <v>75</v>
      </c>
      <c r="F14" s="147">
        <v>10</v>
      </c>
      <c r="G14" s="147">
        <v>15</v>
      </c>
      <c r="H14" s="147">
        <v>20</v>
      </c>
      <c r="I14" s="148">
        <v>1500</v>
      </c>
      <c r="J14" s="148">
        <v>2250</v>
      </c>
      <c r="K14" s="148">
        <v>3000</v>
      </c>
      <c r="L14" s="59">
        <v>1457</v>
      </c>
      <c r="M14" s="59">
        <v>1869</v>
      </c>
      <c r="N14" s="59">
        <v>2244</v>
      </c>
      <c r="O14" s="60">
        <v>43</v>
      </c>
      <c r="P14" s="60">
        <v>381</v>
      </c>
      <c r="Q14" s="60">
        <v>756</v>
      </c>
      <c r="R14" s="69">
        <f t="shared" si="0"/>
        <v>342.90000000000003</v>
      </c>
    </row>
    <row r="15" spans="2:18" s="5" customFormat="1" ht="25.5" customHeight="1">
      <c r="B15" s="145"/>
      <c r="C15" s="48" t="s">
        <v>90</v>
      </c>
      <c r="D15" s="49" t="s">
        <v>92</v>
      </c>
      <c r="E15" s="55" t="s">
        <v>77</v>
      </c>
      <c r="F15" s="147"/>
      <c r="G15" s="147"/>
      <c r="H15" s="147"/>
      <c r="I15" s="148"/>
      <c r="J15" s="148"/>
      <c r="K15" s="148"/>
      <c r="L15" s="59">
        <v>1283</v>
      </c>
      <c r="M15" s="59">
        <v>1646</v>
      </c>
      <c r="N15" s="59">
        <v>1977</v>
      </c>
      <c r="O15" s="60">
        <v>217</v>
      </c>
      <c r="P15" s="60">
        <v>604</v>
      </c>
      <c r="Q15" s="59">
        <v>1023</v>
      </c>
      <c r="R15" s="69">
        <f t="shared" si="0"/>
        <v>543.6</v>
      </c>
    </row>
    <row r="16" spans="2:18" s="5" customFormat="1" ht="32.25" customHeight="1">
      <c r="B16" s="145"/>
      <c r="C16" s="47"/>
      <c r="D16" s="49" t="s">
        <v>93</v>
      </c>
      <c r="E16" s="55" t="s">
        <v>79</v>
      </c>
      <c r="F16" s="147"/>
      <c r="G16" s="147"/>
      <c r="H16" s="147"/>
      <c r="I16" s="148"/>
      <c r="J16" s="148"/>
      <c r="K16" s="148"/>
      <c r="L16" s="59">
        <v>1022</v>
      </c>
      <c r="M16" s="59">
        <v>1311</v>
      </c>
      <c r="N16" s="59">
        <v>1575</v>
      </c>
      <c r="O16" s="60">
        <v>478</v>
      </c>
      <c r="P16" s="60">
        <v>939</v>
      </c>
      <c r="Q16" s="59">
        <v>1425</v>
      </c>
      <c r="R16" s="69">
        <f>Q16*0.9</f>
        <v>1282.5</v>
      </c>
    </row>
    <row r="17" spans="2:18" s="5" customFormat="1" ht="25.5" customHeight="1">
      <c r="B17" s="145"/>
      <c r="C17" s="48" t="s">
        <v>89</v>
      </c>
      <c r="D17" s="49" t="s">
        <v>95</v>
      </c>
      <c r="E17" s="55" t="s">
        <v>75</v>
      </c>
      <c r="F17" s="147">
        <v>10</v>
      </c>
      <c r="G17" s="147">
        <v>15</v>
      </c>
      <c r="H17" s="147">
        <v>20</v>
      </c>
      <c r="I17" s="148">
        <v>2050</v>
      </c>
      <c r="J17" s="148">
        <v>3075</v>
      </c>
      <c r="K17" s="148">
        <v>4100</v>
      </c>
      <c r="L17" s="61">
        <v>2004</v>
      </c>
      <c r="M17" s="61">
        <v>2668</v>
      </c>
      <c r="N17" s="61">
        <v>3293</v>
      </c>
      <c r="O17" s="62">
        <v>46</v>
      </c>
      <c r="P17" s="62">
        <v>407</v>
      </c>
      <c r="Q17" s="62">
        <v>807</v>
      </c>
      <c r="R17" s="69">
        <f aca="true" t="shared" si="1" ref="R17:R22">P17*0.9</f>
        <v>366.3</v>
      </c>
    </row>
    <row r="18" spans="2:18" s="5" customFormat="1" ht="25.5" customHeight="1">
      <c r="B18" s="145"/>
      <c r="C18" s="48" t="s">
        <v>94</v>
      </c>
      <c r="D18" s="49" t="s">
        <v>96</v>
      </c>
      <c r="E18" s="55" t="s">
        <v>77</v>
      </c>
      <c r="F18" s="147"/>
      <c r="G18" s="147"/>
      <c r="H18" s="147"/>
      <c r="I18" s="148"/>
      <c r="J18" s="148"/>
      <c r="K18" s="148"/>
      <c r="L18" s="61">
        <v>1818</v>
      </c>
      <c r="M18" s="61">
        <v>2430</v>
      </c>
      <c r="N18" s="61">
        <v>3007</v>
      </c>
      <c r="O18" s="62">
        <v>232</v>
      </c>
      <c r="P18" s="62">
        <v>645</v>
      </c>
      <c r="Q18" s="61">
        <v>1093</v>
      </c>
      <c r="R18" s="69">
        <f t="shared" si="1"/>
        <v>580.5</v>
      </c>
    </row>
    <row r="19" spans="2:18" s="5" customFormat="1" ht="34.5" customHeight="1">
      <c r="B19" s="146"/>
      <c r="C19" s="47"/>
      <c r="D19" s="49" t="s">
        <v>97</v>
      </c>
      <c r="E19" s="55" t="s">
        <v>79</v>
      </c>
      <c r="F19" s="147"/>
      <c r="G19" s="147"/>
      <c r="H19" s="147"/>
      <c r="I19" s="148"/>
      <c r="J19" s="148"/>
      <c r="K19" s="148"/>
      <c r="L19" s="61">
        <v>1539</v>
      </c>
      <c r="M19" s="61">
        <v>2073</v>
      </c>
      <c r="N19" s="61">
        <v>2578</v>
      </c>
      <c r="O19" s="62">
        <v>511</v>
      </c>
      <c r="P19" s="61">
        <v>1002</v>
      </c>
      <c r="Q19" s="61">
        <v>1522</v>
      </c>
      <c r="R19" s="69">
        <f t="shared" si="1"/>
        <v>901.8000000000001</v>
      </c>
    </row>
    <row r="20" spans="2:18" s="5" customFormat="1" ht="31.5" customHeight="1">
      <c r="B20" s="144" t="s">
        <v>103</v>
      </c>
      <c r="C20" s="48" t="s">
        <v>89</v>
      </c>
      <c r="D20" s="49" t="s">
        <v>0</v>
      </c>
      <c r="E20" s="55" t="s">
        <v>75</v>
      </c>
      <c r="F20" s="147">
        <v>15</v>
      </c>
      <c r="G20" s="147">
        <v>20</v>
      </c>
      <c r="H20" s="147">
        <v>25</v>
      </c>
      <c r="I20" s="148">
        <v>3480</v>
      </c>
      <c r="J20" s="148">
        <v>4640</v>
      </c>
      <c r="K20" s="148">
        <v>5800</v>
      </c>
      <c r="L20" s="59">
        <v>3405</v>
      </c>
      <c r="M20" s="59">
        <v>4055</v>
      </c>
      <c r="N20" s="59">
        <v>4712</v>
      </c>
      <c r="O20" s="57">
        <v>75</v>
      </c>
      <c r="P20" s="57">
        <v>585</v>
      </c>
      <c r="Q20" s="58">
        <v>1088</v>
      </c>
      <c r="R20" s="69">
        <f t="shared" si="1"/>
        <v>526.5</v>
      </c>
    </row>
    <row r="21" spans="2:18" s="5" customFormat="1" ht="25.5" customHeight="1">
      <c r="B21" s="145"/>
      <c r="C21" s="48" t="s">
        <v>94</v>
      </c>
      <c r="D21" s="49" t="s">
        <v>98</v>
      </c>
      <c r="E21" s="55" t="s">
        <v>77</v>
      </c>
      <c r="F21" s="147"/>
      <c r="G21" s="147"/>
      <c r="H21" s="147"/>
      <c r="I21" s="148"/>
      <c r="J21" s="148"/>
      <c r="K21" s="148"/>
      <c r="L21" s="59">
        <v>3105</v>
      </c>
      <c r="M21" s="59">
        <v>3713</v>
      </c>
      <c r="N21" s="59">
        <v>4327</v>
      </c>
      <c r="O21" s="57">
        <v>375</v>
      </c>
      <c r="P21" s="57">
        <v>927</v>
      </c>
      <c r="Q21" s="58">
        <v>1473</v>
      </c>
      <c r="R21" s="69">
        <f t="shared" si="1"/>
        <v>834.3000000000001</v>
      </c>
    </row>
    <row r="22" spans="2:18" s="5" customFormat="1" ht="36.75" customHeight="1" thickBot="1">
      <c r="B22" s="149"/>
      <c r="C22" s="50"/>
      <c r="D22" s="51" t="s">
        <v>99</v>
      </c>
      <c r="E22" s="56" t="s">
        <v>79</v>
      </c>
      <c r="F22" s="150"/>
      <c r="G22" s="150"/>
      <c r="H22" s="150"/>
      <c r="I22" s="151"/>
      <c r="J22" s="151"/>
      <c r="K22" s="151"/>
      <c r="L22" s="63">
        <v>2654</v>
      </c>
      <c r="M22" s="63">
        <v>3199</v>
      </c>
      <c r="N22" s="63">
        <v>3748</v>
      </c>
      <c r="O22" s="64">
        <v>826</v>
      </c>
      <c r="P22" s="65">
        <v>1441</v>
      </c>
      <c r="Q22" s="65">
        <v>2052</v>
      </c>
      <c r="R22" s="70">
        <f t="shared" si="1"/>
        <v>1296.9</v>
      </c>
    </row>
    <row r="23" spans="2:18" ht="15" customHeight="1"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2:18" ht="15" customHeight="1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</row>
    <row r="25" spans="2:17" ht="15" customHeight="1">
      <c r="B25" s="152"/>
      <c r="C25" s="152"/>
      <c r="D25" s="152"/>
      <c r="E25" s="152"/>
      <c r="F25" s="152"/>
      <c r="G25" s="152"/>
      <c r="H25" s="152"/>
      <c r="I25" s="152"/>
      <c r="J25" s="153"/>
      <c r="K25" s="153"/>
      <c r="L25" s="153"/>
      <c r="M25" s="153"/>
      <c r="N25" s="153"/>
      <c r="O25" s="153"/>
      <c r="P25" s="153"/>
      <c r="Q25" s="52"/>
    </row>
    <row r="26" spans="2:17" ht="15" customHeight="1">
      <c r="B26" s="152"/>
      <c r="C26" s="152"/>
      <c r="D26" s="152"/>
      <c r="E26" s="152"/>
      <c r="F26" s="152"/>
      <c r="G26" s="152"/>
      <c r="H26" s="152"/>
      <c r="I26" s="152"/>
      <c r="J26" s="153"/>
      <c r="K26" s="153"/>
      <c r="L26" s="153"/>
      <c r="M26" s="153"/>
      <c r="N26" s="153"/>
      <c r="O26" s="153"/>
      <c r="P26" s="153"/>
      <c r="Q26" s="52"/>
    </row>
    <row r="27" spans="2:17" ht="15" customHeight="1">
      <c r="B27" s="154"/>
      <c r="C27" s="154"/>
      <c r="D27" s="154"/>
      <c r="E27" s="152"/>
      <c r="F27" s="152"/>
      <c r="G27" s="152"/>
      <c r="H27" s="152"/>
      <c r="I27" s="152"/>
      <c r="J27" s="153"/>
      <c r="K27" s="153"/>
      <c r="L27" s="153"/>
      <c r="M27" s="153"/>
      <c r="N27" s="153"/>
      <c r="O27" s="153"/>
      <c r="P27" s="153"/>
      <c r="Q27" s="52"/>
    </row>
    <row r="28" spans="2:17" ht="15" customHeight="1">
      <c r="B28" s="154"/>
      <c r="C28" s="154"/>
      <c r="D28" s="154"/>
      <c r="E28" s="152"/>
      <c r="F28" s="152"/>
      <c r="G28" s="152"/>
      <c r="H28" s="152"/>
      <c r="I28" s="152"/>
      <c r="J28" s="153"/>
      <c r="K28" s="153"/>
      <c r="L28" s="153"/>
      <c r="M28" s="153"/>
      <c r="N28" s="153"/>
      <c r="O28" s="153"/>
      <c r="P28" s="153"/>
      <c r="Q28" s="52"/>
    </row>
    <row r="29" spans="2:17" ht="15" customHeight="1">
      <c r="B29" s="154"/>
      <c r="C29" s="154"/>
      <c r="D29" s="154"/>
      <c r="E29" s="152"/>
      <c r="F29" s="152"/>
      <c r="G29" s="152"/>
      <c r="H29" s="152"/>
      <c r="I29" s="152"/>
      <c r="J29" s="153"/>
      <c r="K29" s="153"/>
      <c r="L29" s="153"/>
      <c r="M29" s="153"/>
      <c r="N29" s="153"/>
      <c r="O29" s="153"/>
      <c r="P29" s="153"/>
      <c r="Q29" s="52"/>
    </row>
    <row r="30" spans="2:17" ht="15" customHeight="1">
      <c r="B30" s="152"/>
      <c r="C30" s="152"/>
      <c r="D30" s="152"/>
      <c r="E30" s="152"/>
      <c r="F30" s="152"/>
      <c r="G30" s="152"/>
      <c r="H30" s="152"/>
      <c r="I30" s="152"/>
      <c r="J30" s="153"/>
      <c r="K30" s="153"/>
      <c r="L30" s="153"/>
      <c r="M30" s="153"/>
      <c r="N30" s="153"/>
      <c r="O30" s="153"/>
      <c r="P30" s="153"/>
      <c r="Q30" s="52"/>
    </row>
  </sheetData>
  <sheetProtection/>
  <mergeCells count="73">
    <mergeCell ref="J20:J22"/>
    <mergeCell ref="F17:F19"/>
    <mergeCell ref="I11:I13"/>
    <mergeCell ref="J11:J13"/>
    <mergeCell ref="B20:B22"/>
    <mergeCell ref="I14:I16"/>
    <mergeCell ref="J14:J16"/>
    <mergeCell ref="H17:H19"/>
    <mergeCell ref="I17:I19"/>
    <mergeCell ref="J17:J19"/>
    <mergeCell ref="H20:H22"/>
    <mergeCell ref="I20:I22"/>
    <mergeCell ref="H5:H7"/>
    <mergeCell ref="H14:H16"/>
    <mergeCell ref="F11:F13"/>
    <mergeCell ref="G11:G13"/>
    <mergeCell ref="I5:I7"/>
    <mergeCell ref="F20:F22"/>
    <mergeCell ref="G20:G22"/>
    <mergeCell ref="J5:J7"/>
    <mergeCell ref="H8:H10"/>
    <mergeCell ref="I8:I10"/>
    <mergeCell ref="J8:J10"/>
    <mergeCell ref="H11:H13"/>
    <mergeCell ref="B14:B19"/>
    <mergeCell ref="F14:F16"/>
    <mergeCell ref="G14:G16"/>
    <mergeCell ref="G17:G19"/>
    <mergeCell ref="B3:E4"/>
    <mergeCell ref="F3:H3"/>
    <mergeCell ref="B1:R1"/>
    <mergeCell ref="B5:B13"/>
    <mergeCell ref="C5:C7"/>
    <mergeCell ref="F5:F7"/>
    <mergeCell ref="G5:G7"/>
    <mergeCell ref="C8:C10"/>
    <mergeCell ref="F8:F10"/>
    <mergeCell ref="G8:G10"/>
    <mergeCell ref="M25:P25"/>
    <mergeCell ref="M26:P26"/>
    <mergeCell ref="B26:D26"/>
    <mergeCell ref="B27:D27"/>
    <mergeCell ref="B28:D28"/>
    <mergeCell ref="B29:D29"/>
    <mergeCell ref="B25:D25"/>
    <mergeCell ref="J30:L30"/>
    <mergeCell ref="E25:I25"/>
    <mergeCell ref="E26:I26"/>
    <mergeCell ref="E27:I27"/>
    <mergeCell ref="E28:I28"/>
    <mergeCell ref="J25:L25"/>
    <mergeCell ref="J26:L26"/>
    <mergeCell ref="J27:L27"/>
    <mergeCell ref="K11:K13"/>
    <mergeCell ref="E29:I29"/>
    <mergeCell ref="B30:D30"/>
    <mergeCell ref="E30:I30"/>
    <mergeCell ref="M27:P27"/>
    <mergeCell ref="M28:P28"/>
    <mergeCell ref="M29:P29"/>
    <mergeCell ref="M30:P30"/>
    <mergeCell ref="J28:L28"/>
    <mergeCell ref="J29:L29"/>
    <mergeCell ref="K14:K16"/>
    <mergeCell ref="K17:K19"/>
    <mergeCell ref="K20:K22"/>
    <mergeCell ref="O3:Q3"/>
    <mergeCell ref="B23:R24"/>
    <mergeCell ref="O2:R2"/>
    <mergeCell ref="I3:K3"/>
    <mergeCell ref="L3:N3"/>
    <mergeCell ref="K5:K7"/>
    <mergeCell ref="K8:K10"/>
  </mergeCells>
  <printOptions horizontalCentered="1"/>
  <pageMargins left="0" right="0" top="0" bottom="0" header="0" footer="0"/>
  <pageSetup fitToHeight="0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22"/>
  <sheetViews>
    <sheetView zoomScalePageLayoutView="0" workbookViewId="0" topLeftCell="B1">
      <selection activeCell="S14" sqref="S14"/>
    </sheetView>
  </sheetViews>
  <sheetFormatPr defaultColWidth="9.140625" defaultRowHeight="15"/>
  <cols>
    <col min="1" max="1" width="6.8515625" style="1" customWidth="1"/>
    <col min="2" max="2" width="6.140625" style="1" customWidth="1"/>
    <col min="3" max="3" width="10.140625" style="1" customWidth="1"/>
    <col min="4" max="4" width="12.421875" style="1" customWidth="1"/>
    <col min="5" max="5" width="6.28125" style="1" customWidth="1"/>
    <col min="6" max="6" width="6.421875" style="2" customWidth="1"/>
    <col min="7" max="7" width="5.8515625" style="2" customWidth="1"/>
    <col min="8" max="8" width="10.57421875" style="2" customWidth="1"/>
    <col min="9" max="10" width="12.421875" style="3" bestFit="1" customWidth="1"/>
    <col min="11" max="11" width="10.57421875" style="3" customWidth="1"/>
    <col min="12" max="14" width="10.57421875" style="7" customWidth="1"/>
    <col min="15" max="15" width="12.421875" style="7" bestFit="1" customWidth="1"/>
    <col min="16" max="16" width="12.57421875" style="7" bestFit="1" customWidth="1"/>
    <col min="17" max="17" width="9.00390625" style="1" customWidth="1"/>
    <col min="18" max="18" width="19.421875" style="1" bestFit="1" customWidth="1"/>
    <col min="19" max="19" width="10.7109375" style="1" bestFit="1" customWidth="1"/>
    <col min="20" max="20" width="31.7109375" style="1" bestFit="1" customWidth="1"/>
    <col min="21" max="21" width="10.7109375" style="1" bestFit="1" customWidth="1"/>
    <col min="22" max="16384" width="9.00390625" style="1" customWidth="1"/>
  </cols>
  <sheetData>
    <row r="1" spans="2:16" ht="24" customHeight="1">
      <c r="B1" s="158" t="s">
        <v>63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ht="18" customHeight="1" thickBot="1">
      <c r="P2" s="7" t="s">
        <v>32</v>
      </c>
    </row>
    <row r="3" spans="2:16" s="14" customFormat="1" ht="20.25" customHeight="1">
      <c r="B3" s="159" t="s">
        <v>30</v>
      </c>
      <c r="C3" s="161" t="s">
        <v>30</v>
      </c>
      <c r="D3" s="163" t="s">
        <v>27</v>
      </c>
      <c r="E3" s="165" t="s">
        <v>18</v>
      </c>
      <c r="F3" s="165"/>
      <c r="G3" s="166"/>
      <c r="H3" s="167" t="s">
        <v>35</v>
      </c>
      <c r="I3" s="168"/>
      <c r="J3" s="169"/>
      <c r="K3" s="167" t="s">
        <v>37</v>
      </c>
      <c r="L3" s="168"/>
      <c r="M3" s="169"/>
      <c r="N3" s="167" t="s">
        <v>33</v>
      </c>
      <c r="O3" s="168"/>
      <c r="P3" s="169"/>
    </row>
    <row r="4" spans="2:16" s="14" customFormat="1" ht="21" customHeight="1" thickBot="1">
      <c r="B4" s="160"/>
      <c r="C4" s="162"/>
      <c r="D4" s="164"/>
      <c r="E4" s="18" t="s">
        <v>11</v>
      </c>
      <c r="F4" s="18" t="s">
        <v>12</v>
      </c>
      <c r="G4" s="19" t="s">
        <v>13</v>
      </c>
      <c r="H4" s="15" t="s">
        <v>36</v>
      </c>
      <c r="I4" s="16" t="s">
        <v>12</v>
      </c>
      <c r="J4" s="17" t="s">
        <v>34</v>
      </c>
      <c r="K4" s="15" t="s">
        <v>36</v>
      </c>
      <c r="L4" s="16" t="s">
        <v>12</v>
      </c>
      <c r="M4" s="17" t="s">
        <v>34</v>
      </c>
      <c r="N4" s="15" t="s">
        <v>36</v>
      </c>
      <c r="O4" s="16" t="s">
        <v>12</v>
      </c>
      <c r="P4" s="17" t="s">
        <v>34</v>
      </c>
    </row>
    <row r="5" spans="2:17" s="5" customFormat="1" ht="30" customHeight="1" thickBot="1">
      <c r="B5" s="170" t="s">
        <v>28</v>
      </c>
      <c r="C5" s="171" t="s">
        <v>3</v>
      </c>
      <c r="D5" s="20" t="s">
        <v>10</v>
      </c>
      <c r="E5" s="174">
        <v>5</v>
      </c>
      <c r="F5" s="177">
        <v>10</v>
      </c>
      <c r="G5" s="180">
        <v>15</v>
      </c>
      <c r="H5" s="183">
        <v>560</v>
      </c>
      <c r="I5" s="187">
        <v>1175000</v>
      </c>
      <c r="J5" s="190">
        <v>1762500</v>
      </c>
      <c r="K5" s="22">
        <v>491</v>
      </c>
      <c r="L5" s="21">
        <v>840</v>
      </c>
      <c r="M5" s="26">
        <v>1134</v>
      </c>
      <c r="N5" s="23">
        <v>96500</v>
      </c>
      <c r="O5" s="23">
        <v>335000</v>
      </c>
      <c r="P5" s="23">
        <v>628500</v>
      </c>
      <c r="Q5" s="6"/>
    </row>
    <row r="6" spans="2:16" s="5" customFormat="1" ht="30" customHeight="1" thickBot="1">
      <c r="B6" s="170"/>
      <c r="C6" s="172"/>
      <c r="D6" s="8" t="s">
        <v>19</v>
      </c>
      <c r="E6" s="175"/>
      <c r="F6" s="178"/>
      <c r="G6" s="181"/>
      <c r="H6" s="184"/>
      <c r="I6" s="188"/>
      <c r="J6" s="191"/>
      <c r="K6" s="10">
        <v>432</v>
      </c>
      <c r="L6" s="9">
        <v>739</v>
      </c>
      <c r="M6" s="27">
        <v>998</v>
      </c>
      <c r="N6" s="24">
        <v>155500</v>
      </c>
      <c r="O6" s="24">
        <v>436000</v>
      </c>
      <c r="P6" s="24">
        <v>764500</v>
      </c>
    </row>
    <row r="7" spans="2:16" s="5" customFormat="1" ht="30" customHeight="1" thickBot="1">
      <c r="B7" s="170"/>
      <c r="C7" s="173"/>
      <c r="D7" s="11" t="s">
        <v>5</v>
      </c>
      <c r="E7" s="176"/>
      <c r="F7" s="179"/>
      <c r="G7" s="182"/>
      <c r="H7" s="185"/>
      <c r="I7" s="189"/>
      <c r="J7" s="192"/>
      <c r="K7" s="13">
        <v>344</v>
      </c>
      <c r="L7" s="12">
        <v>588</v>
      </c>
      <c r="M7" s="28">
        <v>794</v>
      </c>
      <c r="N7" s="25">
        <v>243500</v>
      </c>
      <c r="O7" s="25">
        <v>587000</v>
      </c>
      <c r="P7" s="25">
        <v>968500</v>
      </c>
    </row>
    <row r="8" spans="2:16" s="5" customFormat="1" ht="30" customHeight="1" thickBot="1">
      <c r="B8" s="170"/>
      <c r="C8" s="171" t="s">
        <v>2</v>
      </c>
      <c r="D8" s="20" t="s">
        <v>6</v>
      </c>
      <c r="E8" s="174">
        <v>10</v>
      </c>
      <c r="F8" s="177">
        <v>15</v>
      </c>
      <c r="G8" s="180">
        <v>20</v>
      </c>
      <c r="H8" s="183">
        <v>1175000</v>
      </c>
      <c r="I8" s="187">
        <v>1762500</v>
      </c>
      <c r="J8" s="190">
        <v>2350000</v>
      </c>
      <c r="K8" s="22">
        <v>1009</v>
      </c>
      <c r="L8" s="21">
        <v>1294</v>
      </c>
      <c r="M8" s="26">
        <v>1552</v>
      </c>
      <c r="N8" s="23">
        <v>166000</v>
      </c>
      <c r="O8" s="23">
        <v>468500</v>
      </c>
      <c r="P8" s="23">
        <v>798000</v>
      </c>
    </row>
    <row r="9" spans="2:21" s="5" customFormat="1" ht="30" customHeight="1" thickBot="1" thickTop="1">
      <c r="B9" s="170"/>
      <c r="C9" s="172"/>
      <c r="D9" s="8" t="s">
        <v>20</v>
      </c>
      <c r="E9" s="175"/>
      <c r="F9" s="178"/>
      <c r="G9" s="181"/>
      <c r="H9" s="184"/>
      <c r="I9" s="188"/>
      <c r="J9" s="191"/>
      <c r="K9" s="10">
        <v>888</v>
      </c>
      <c r="L9" s="9">
        <v>1138</v>
      </c>
      <c r="M9" s="27">
        <v>1366</v>
      </c>
      <c r="N9" s="24">
        <v>287000</v>
      </c>
      <c r="O9" s="24">
        <v>624500</v>
      </c>
      <c r="P9" s="24">
        <v>984000</v>
      </c>
      <c r="R9" s="29" t="s">
        <v>38</v>
      </c>
      <c r="S9" s="30" t="s">
        <v>39</v>
      </c>
      <c r="T9" s="31" t="s">
        <v>38</v>
      </c>
      <c r="U9" s="32" t="s">
        <v>39</v>
      </c>
    </row>
    <row r="10" spans="2:21" s="5" customFormat="1" ht="30" customHeight="1" thickBot="1" thickTop="1">
      <c r="B10" s="170"/>
      <c r="C10" s="173"/>
      <c r="D10" s="11" t="s">
        <v>7</v>
      </c>
      <c r="E10" s="176"/>
      <c r="F10" s="179"/>
      <c r="G10" s="182"/>
      <c r="H10" s="185"/>
      <c r="I10" s="189"/>
      <c r="J10" s="192"/>
      <c r="K10" s="13">
        <v>706</v>
      </c>
      <c r="L10" s="12">
        <v>906</v>
      </c>
      <c r="M10" s="28">
        <v>1087</v>
      </c>
      <c r="N10" s="25">
        <v>469000</v>
      </c>
      <c r="O10" s="25">
        <v>856500</v>
      </c>
      <c r="P10" s="25">
        <v>1263000</v>
      </c>
      <c r="R10" s="33" t="s">
        <v>40</v>
      </c>
      <c r="S10" s="34" t="s">
        <v>41</v>
      </c>
      <c r="T10" s="35" t="s">
        <v>42</v>
      </c>
      <c r="U10" s="36" t="s">
        <v>43</v>
      </c>
    </row>
    <row r="11" spans="2:21" s="5" customFormat="1" ht="30" customHeight="1" thickBot="1">
      <c r="B11" s="170"/>
      <c r="C11" s="186" t="s">
        <v>4</v>
      </c>
      <c r="D11" s="20" t="s">
        <v>8</v>
      </c>
      <c r="E11" s="174">
        <v>10</v>
      </c>
      <c r="F11" s="177">
        <v>15</v>
      </c>
      <c r="G11" s="180">
        <v>20</v>
      </c>
      <c r="H11" s="183">
        <v>1175000</v>
      </c>
      <c r="I11" s="187">
        <v>1762500</v>
      </c>
      <c r="J11" s="190">
        <v>2350000</v>
      </c>
      <c r="K11" s="22">
        <v>1048</v>
      </c>
      <c r="L11" s="21">
        <v>1344</v>
      </c>
      <c r="M11" s="26">
        <v>1613</v>
      </c>
      <c r="N11" s="23">
        <v>127000</v>
      </c>
      <c r="O11" s="23">
        <v>418500</v>
      </c>
      <c r="P11" s="23">
        <v>737000</v>
      </c>
      <c r="R11" s="37" t="s">
        <v>44</v>
      </c>
      <c r="S11" s="38" t="s">
        <v>45</v>
      </c>
      <c r="T11" s="39" t="s">
        <v>46</v>
      </c>
      <c r="U11" s="40" t="s">
        <v>47</v>
      </c>
    </row>
    <row r="12" spans="2:21" s="5" customFormat="1" ht="30" customHeight="1" thickBot="1">
      <c r="B12" s="170"/>
      <c r="C12" s="172"/>
      <c r="D12" s="8" t="s">
        <v>21</v>
      </c>
      <c r="E12" s="175"/>
      <c r="F12" s="178"/>
      <c r="G12" s="181"/>
      <c r="H12" s="184"/>
      <c r="I12" s="188"/>
      <c r="J12" s="191"/>
      <c r="K12" s="10">
        <v>923</v>
      </c>
      <c r="L12" s="9">
        <v>1183</v>
      </c>
      <c r="M12" s="27">
        <v>1419</v>
      </c>
      <c r="N12" s="24">
        <v>252000</v>
      </c>
      <c r="O12" s="24">
        <v>579500</v>
      </c>
      <c r="P12" s="24">
        <v>931000</v>
      </c>
      <c r="R12" s="37" t="s">
        <v>48</v>
      </c>
      <c r="S12" s="38" t="s">
        <v>49</v>
      </c>
      <c r="T12" s="41" t="s">
        <v>50</v>
      </c>
      <c r="U12" s="40" t="s">
        <v>51</v>
      </c>
    </row>
    <row r="13" spans="2:21" s="5" customFormat="1" ht="30" customHeight="1" thickBot="1">
      <c r="B13" s="170"/>
      <c r="C13" s="173"/>
      <c r="D13" s="11" t="s">
        <v>9</v>
      </c>
      <c r="E13" s="176"/>
      <c r="F13" s="179"/>
      <c r="G13" s="182"/>
      <c r="H13" s="185"/>
      <c r="I13" s="189"/>
      <c r="J13" s="192"/>
      <c r="K13" s="13">
        <v>734</v>
      </c>
      <c r="L13" s="12">
        <v>941</v>
      </c>
      <c r="M13" s="28">
        <v>1129</v>
      </c>
      <c r="N13" s="25">
        <v>441000</v>
      </c>
      <c r="O13" s="25">
        <v>821500</v>
      </c>
      <c r="P13" s="25">
        <v>1221000</v>
      </c>
      <c r="R13" s="37" t="s">
        <v>52</v>
      </c>
      <c r="S13" s="38" t="s">
        <v>53</v>
      </c>
      <c r="T13" s="41" t="s">
        <v>54</v>
      </c>
      <c r="U13" s="40" t="s">
        <v>55</v>
      </c>
    </row>
    <row r="14" spans="2:21" s="5" customFormat="1" ht="30" customHeight="1" thickBot="1">
      <c r="B14" s="170" t="s">
        <v>29</v>
      </c>
      <c r="C14" s="194" t="s">
        <v>2</v>
      </c>
      <c r="D14" s="20" t="s">
        <v>14</v>
      </c>
      <c r="E14" s="174">
        <v>10</v>
      </c>
      <c r="F14" s="177">
        <v>15</v>
      </c>
      <c r="G14" s="180">
        <v>20</v>
      </c>
      <c r="H14" s="183">
        <v>1520000</v>
      </c>
      <c r="I14" s="187">
        <v>2280000</v>
      </c>
      <c r="J14" s="190">
        <v>3040000</v>
      </c>
      <c r="K14" s="22">
        <v>1408</v>
      </c>
      <c r="L14" s="21">
        <v>1805</v>
      </c>
      <c r="M14" s="26">
        <v>2166</v>
      </c>
      <c r="N14" s="23">
        <v>112000</v>
      </c>
      <c r="O14" s="23">
        <v>475000</v>
      </c>
      <c r="P14" s="23">
        <v>874000</v>
      </c>
      <c r="R14" s="37" t="s">
        <v>56</v>
      </c>
      <c r="S14" s="38" t="s">
        <v>57</v>
      </c>
      <c r="T14" s="41" t="s">
        <v>58</v>
      </c>
      <c r="U14" s="40" t="s">
        <v>59</v>
      </c>
    </row>
    <row r="15" spans="2:21" s="5" customFormat="1" ht="30" customHeight="1" thickBot="1">
      <c r="B15" s="170"/>
      <c r="C15" s="195"/>
      <c r="D15" s="8" t="s">
        <v>23</v>
      </c>
      <c r="E15" s="175"/>
      <c r="F15" s="178"/>
      <c r="G15" s="181"/>
      <c r="H15" s="184"/>
      <c r="I15" s="188"/>
      <c r="J15" s="191"/>
      <c r="K15" s="10">
        <v>1239</v>
      </c>
      <c r="L15" s="9">
        <v>1589</v>
      </c>
      <c r="M15" s="27">
        <v>1906</v>
      </c>
      <c r="N15" s="24">
        <v>281000</v>
      </c>
      <c r="O15" s="24">
        <v>691000</v>
      </c>
      <c r="P15" s="24">
        <v>1134000</v>
      </c>
      <c r="R15" s="42" t="s">
        <v>60</v>
      </c>
      <c r="S15" s="43" t="s">
        <v>61</v>
      </c>
      <c r="T15" s="200" t="s">
        <v>62</v>
      </c>
      <c r="U15" s="201"/>
    </row>
    <row r="16" spans="2:16" s="5" customFormat="1" ht="30" customHeight="1" thickBot="1">
      <c r="B16" s="170"/>
      <c r="C16" s="196"/>
      <c r="D16" s="11" t="s">
        <v>15</v>
      </c>
      <c r="E16" s="176"/>
      <c r="F16" s="179"/>
      <c r="G16" s="182"/>
      <c r="H16" s="185"/>
      <c r="I16" s="189"/>
      <c r="J16" s="192"/>
      <c r="K16" s="13">
        <v>986</v>
      </c>
      <c r="L16" s="12">
        <v>1264</v>
      </c>
      <c r="M16" s="28">
        <v>1516</v>
      </c>
      <c r="N16" s="25">
        <v>534000</v>
      </c>
      <c r="O16" s="25">
        <v>1016000</v>
      </c>
      <c r="P16" s="25">
        <v>1524000</v>
      </c>
    </row>
    <row r="17" spans="2:16" s="5" customFormat="1" ht="30" customHeight="1" thickBot="1">
      <c r="B17" s="170"/>
      <c r="C17" s="197" t="s">
        <v>31</v>
      </c>
      <c r="D17" s="20" t="s">
        <v>16</v>
      </c>
      <c r="E17" s="174">
        <v>15</v>
      </c>
      <c r="F17" s="177">
        <v>20</v>
      </c>
      <c r="G17" s="180">
        <v>25</v>
      </c>
      <c r="H17" s="183">
        <v>2280000</v>
      </c>
      <c r="I17" s="187">
        <v>3040000</v>
      </c>
      <c r="J17" s="190">
        <v>3800000</v>
      </c>
      <c r="K17" s="22">
        <v>2112</v>
      </c>
      <c r="L17" s="21">
        <v>2407</v>
      </c>
      <c r="M17" s="26">
        <v>2708</v>
      </c>
      <c r="N17" s="23">
        <v>168000</v>
      </c>
      <c r="O17" s="23">
        <v>633000</v>
      </c>
      <c r="P17" s="23">
        <v>1092000</v>
      </c>
    </row>
    <row r="18" spans="2:16" s="5" customFormat="1" ht="30" customHeight="1" thickBot="1">
      <c r="B18" s="193"/>
      <c r="C18" s="198"/>
      <c r="D18" s="8" t="s">
        <v>24</v>
      </c>
      <c r="E18" s="175"/>
      <c r="F18" s="178"/>
      <c r="G18" s="181"/>
      <c r="H18" s="184"/>
      <c r="I18" s="188"/>
      <c r="J18" s="191"/>
      <c r="K18" s="10">
        <v>1859</v>
      </c>
      <c r="L18" s="9">
        <v>2118</v>
      </c>
      <c r="M18" s="27">
        <v>2383</v>
      </c>
      <c r="N18" s="24">
        <v>421000</v>
      </c>
      <c r="O18" s="24">
        <v>922000</v>
      </c>
      <c r="P18" s="24">
        <v>1417000</v>
      </c>
    </row>
    <row r="19" spans="2:16" s="5" customFormat="1" ht="30" customHeight="1" thickBot="1">
      <c r="B19" s="193"/>
      <c r="C19" s="199"/>
      <c r="D19" s="11" t="s">
        <v>17</v>
      </c>
      <c r="E19" s="176"/>
      <c r="F19" s="179"/>
      <c r="G19" s="182"/>
      <c r="H19" s="185"/>
      <c r="I19" s="189"/>
      <c r="J19" s="192"/>
      <c r="K19" s="13">
        <v>1478</v>
      </c>
      <c r="L19" s="12">
        <v>1685</v>
      </c>
      <c r="M19" s="28">
        <v>1896</v>
      </c>
      <c r="N19" s="25">
        <v>802000</v>
      </c>
      <c r="O19" s="25">
        <v>1355000</v>
      </c>
      <c r="P19" s="25">
        <v>1904000</v>
      </c>
    </row>
    <row r="20" spans="2:16" s="5" customFormat="1" ht="30" customHeight="1" thickBot="1">
      <c r="B20" s="202" t="s">
        <v>26</v>
      </c>
      <c r="C20" s="186" t="s">
        <v>1</v>
      </c>
      <c r="D20" s="20" t="s">
        <v>0</v>
      </c>
      <c r="E20" s="174">
        <v>15</v>
      </c>
      <c r="F20" s="177">
        <v>20</v>
      </c>
      <c r="G20" s="180">
        <v>25</v>
      </c>
      <c r="H20" s="183">
        <v>2625000</v>
      </c>
      <c r="I20" s="187">
        <v>3500000</v>
      </c>
      <c r="J20" s="190">
        <v>4375000</v>
      </c>
      <c r="K20" s="22">
        <v>2433</v>
      </c>
      <c r="L20" s="21">
        <v>2772</v>
      </c>
      <c r="M20" s="26">
        <v>3119</v>
      </c>
      <c r="N20" s="23">
        <v>192000</v>
      </c>
      <c r="O20" s="23">
        <v>728000</v>
      </c>
      <c r="P20" s="23">
        <v>1256000</v>
      </c>
    </row>
    <row r="21" spans="2:16" s="5" customFormat="1" ht="30" customHeight="1" thickBot="1">
      <c r="B21" s="202"/>
      <c r="C21" s="203"/>
      <c r="D21" s="8" t="s">
        <v>22</v>
      </c>
      <c r="E21" s="175"/>
      <c r="F21" s="178"/>
      <c r="G21" s="181"/>
      <c r="H21" s="184"/>
      <c r="I21" s="188"/>
      <c r="J21" s="191"/>
      <c r="K21" s="10">
        <v>2141</v>
      </c>
      <c r="L21" s="9">
        <v>2440</v>
      </c>
      <c r="M21" s="27">
        <v>2744</v>
      </c>
      <c r="N21" s="24">
        <v>484000</v>
      </c>
      <c r="O21" s="24">
        <v>1060000</v>
      </c>
      <c r="P21" s="24">
        <v>1631000</v>
      </c>
    </row>
    <row r="22" spans="2:16" s="5" customFormat="1" ht="30" customHeight="1" thickBot="1">
      <c r="B22" s="202"/>
      <c r="C22" s="173"/>
      <c r="D22" s="11" t="s">
        <v>25</v>
      </c>
      <c r="E22" s="176"/>
      <c r="F22" s="179"/>
      <c r="G22" s="182"/>
      <c r="H22" s="185"/>
      <c r="I22" s="189"/>
      <c r="J22" s="192"/>
      <c r="K22" s="13">
        <v>1703</v>
      </c>
      <c r="L22" s="12">
        <v>1941</v>
      </c>
      <c r="M22" s="28">
        <v>2183</v>
      </c>
      <c r="N22" s="25">
        <v>922000</v>
      </c>
      <c r="O22" s="25">
        <v>1559000</v>
      </c>
      <c r="P22" s="25">
        <v>2192000</v>
      </c>
    </row>
  </sheetData>
  <sheetProtection/>
  <mergeCells count="54">
    <mergeCell ref="T15:U15"/>
    <mergeCell ref="I20:I22"/>
    <mergeCell ref="J20:J22"/>
    <mergeCell ref="B20:B22"/>
    <mergeCell ref="C20:C22"/>
    <mergeCell ref="E20:E22"/>
    <mergeCell ref="F20:F22"/>
    <mergeCell ref="G20:G22"/>
    <mergeCell ref="H20:H22"/>
    <mergeCell ref="J14:J16"/>
    <mergeCell ref="C17:C19"/>
    <mergeCell ref="E17:E19"/>
    <mergeCell ref="F17:F19"/>
    <mergeCell ref="G17:G19"/>
    <mergeCell ref="H17:H19"/>
    <mergeCell ref="I17:I19"/>
    <mergeCell ref="J17:J19"/>
    <mergeCell ref="H11:H13"/>
    <mergeCell ref="I11:I13"/>
    <mergeCell ref="J11:J13"/>
    <mergeCell ref="B14:B19"/>
    <mergeCell ref="C14:C16"/>
    <mergeCell ref="E14:E16"/>
    <mergeCell ref="F14:F16"/>
    <mergeCell ref="G14:G16"/>
    <mergeCell ref="H14:H16"/>
    <mergeCell ref="I14:I16"/>
    <mergeCell ref="I5:I7"/>
    <mergeCell ref="J5:J7"/>
    <mergeCell ref="C8:C10"/>
    <mergeCell ref="E8:E10"/>
    <mergeCell ref="F8:F10"/>
    <mergeCell ref="G8:G10"/>
    <mergeCell ref="H8:H10"/>
    <mergeCell ref="I8:I10"/>
    <mergeCell ref="J8:J10"/>
    <mergeCell ref="B5:B13"/>
    <mergeCell ref="C5:C7"/>
    <mergeCell ref="E5:E7"/>
    <mergeCell ref="F5:F7"/>
    <mergeCell ref="G5:G7"/>
    <mergeCell ref="H5:H7"/>
    <mergeCell ref="C11:C13"/>
    <mergeCell ref="E11:E13"/>
    <mergeCell ref="F11:F13"/>
    <mergeCell ref="G11:G13"/>
    <mergeCell ref="B1:P1"/>
    <mergeCell ref="B3:B4"/>
    <mergeCell ref="C3:C4"/>
    <mergeCell ref="D3:D4"/>
    <mergeCell ref="E3:G3"/>
    <mergeCell ref="H3:J3"/>
    <mergeCell ref="K3:M3"/>
    <mergeCell ref="N3:P3"/>
  </mergeCells>
  <printOptions/>
  <pageMargins left="0.31496062992125984" right="0" top="0.3937007874015748" bottom="0" header="0.3937007874015748" footer="0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user</cp:lastModifiedBy>
  <cp:lastPrinted>2021-01-08T05:19:36Z</cp:lastPrinted>
  <dcterms:created xsi:type="dcterms:W3CDTF">2016-01-03T14:26:30Z</dcterms:created>
  <dcterms:modified xsi:type="dcterms:W3CDTF">2021-12-16T08:47:10Z</dcterms:modified>
  <cp:category/>
  <cp:version/>
  <cp:contentType/>
  <cp:contentStatus/>
</cp:coreProperties>
</file>